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Foglio1" sheetId="1" r:id="rId1"/>
    <sheet name="Foglio2" sheetId="2" r:id="rId2"/>
    <sheet name="Foglio4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<sst xmlns="http://schemas.openxmlformats.org/spreadsheetml/2006/main" count="576" uniqueCount="361">
  <si>
    <t>ZANELLA ANDREA MARIA</t>
  </si>
  <si>
    <t>ATHLETIC CLUB FIREX</t>
  </si>
  <si>
    <t>BALEST ANGELICA</t>
  </si>
  <si>
    <t>LA PIAVE2000</t>
  </si>
  <si>
    <t>ZAMBON RACHELE</t>
  </si>
  <si>
    <t>SOMMACAL SARA</t>
  </si>
  <si>
    <t>BELLUNO ATLETICA</t>
  </si>
  <si>
    <t>BORTOT VALENTINA</t>
  </si>
  <si>
    <t>SARTORELLI LUCIA</t>
  </si>
  <si>
    <t>POLISPORT.CAPRIOLI</t>
  </si>
  <si>
    <t>PIVIROTTO AURORA</t>
  </si>
  <si>
    <t>ZANDEGIACOMO MARIANNA</t>
  </si>
  <si>
    <t>GIOCALLENA</t>
  </si>
  <si>
    <t>DAL FARRA VALENTINA</t>
  </si>
  <si>
    <t>ANDOLFATTO GAIA</t>
  </si>
  <si>
    <t>VESCOVO MARTINA</t>
  </si>
  <si>
    <t>DALLA PIAZZA TERESA</t>
  </si>
  <si>
    <t>G.S.ASTRA</t>
  </si>
  <si>
    <t>ZANIVAN SOFIA</t>
  </si>
  <si>
    <t>COLBERTALDO GIULIA</t>
  </si>
  <si>
    <t>DALLA SANTA SARA</t>
  </si>
  <si>
    <t>CAMPISI SARA</t>
  </si>
  <si>
    <t>BORTOLETTO GIORGIA</t>
  </si>
  <si>
    <t>TACCHINI VALENTINA</t>
  </si>
  <si>
    <t>SOMMACAL CHIARA</t>
  </si>
  <si>
    <t>SACCHET BENEDETTA</t>
  </si>
  <si>
    <t>ATL.LONGARONE</t>
  </si>
  <si>
    <t>FUNDONE SABRINA</t>
  </si>
  <si>
    <t>CASSOL LUDOVICA</t>
  </si>
  <si>
    <t>COLLAVO ANNA</t>
  </si>
  <si>
    <t>STEFANI CLAUDIA</t>
  </si>
  <si>
    <t>VERA COMEL</t>
  </si>
  <si>
    <t>ESORDIENTI  B Femm.</t>
  </si>
  <si>
    <t>SALVADEGO NICOLA</t>
  </si>
  <si>
    <t>COLLAVO MARCO</t>
  </si>
  <si>
    <t>OLIVOTTO FRANCESCO</t>
  </si>
  <si>
    <t>BARP LUCIANO</t>
  </si>
  <si>
    <t>FLORIDA ENRICO</t>
  </si>
  <si>
    <t>D'AGOSTINI THOMAS</t>
  </si>
  <si>
    <t>PETITTO LEONARDO</t>
  </si>
  <si>
    <t>ANA FELTRE</t>
  </si>
  <si>
    <t>VIGNA FRANCESCO</t>
  </si>
  <si>
    <t>SERAFINI RICCARDO</t>
  </si>
  <si>
    <t>BALDISSERI PIETRO</t>
  </si>
  <si>
    <t>CASTAGNETTI CARLO</t>
  </si>
  <si>
    <t>FRANCESCHI ALEX</t>
  </si>
  <si>
    <t>COMEL ERIC</t>
  </si>
  <si>
    <t>SMEDILE FEDERICO</t>
  </si>
  <si>
    <t>BOSCAIN DAVIDE</t>
  </si>
  <si>
    <t>PUTTON RUDI</t>
  </si>
  <si>
    <t>CIET TOMMASO</t>
  </si>
  <si>
    <t>GASPERIN NICOLA</t>
  </si>
  <si>
    <t>BARBARESI ALESSIO</t>
  </si>
  <si>
    <t>DE BORTOLI MATTEO</t>
  </si>
  <si>
    <t>DE GRUTTOLA NICCOLO'</t>
  </si>
  <si>
    <t>ESORDIENTI  B Masc.</t>
  </si>
  <si>
    <t>50m</t>
  </si>
  <si>
    <t>vortex</t>
  </si>
  <si>
    <t>percorso</t>
  </si>
  <si>
    <t>jolly</t>
  </si>
  <si>
    <t>8"7</t>
  </si>
  <si>
    <t>17"15</t>
  </si>
  <si>
    <t>2'25"8</t>
  </si>
  <si>
    <t>20"33</t>
  </si>
  <si>
    <t>2'20"9</t>
  </si>
  <si>
    <t>17"85</t>
  </si>
  <si>
    <t>2'27"0</t>
  </si>
  <si>
    <t>8"5</t>
  </si>
  <si>
    <t>20"40</t>
  </si>
  <si>
    <t>2'19"0</t>
  </si>
  <si>
    <t>19"00</t>
  </si>
  <si>
    <t>2'21"2</t>
  </si>
  <si>
    <t>19"75</t>
  </si>
  <si>
    <t>2'34"5</t>
  </si>
  <si>
    <t>9"1</t>
  </si>
  <si>
    <t>20"29</t>
  </si>
  <si>
    <t>2'32"5</t>
  </si>
  <si>
    <t>9"7</t>
  </si>
  <si>
    <t>2'52"5</t>
  </si>
  <si>
    <t>20"80</t>
  </si>
  <si>
    <t>2'22"6</t>
  </si>
  <si>
    <t>9"0</t>
  </si>
  <si>
    <t>22"30</t>
  </si>
  <si>
    <t>2'20"5</t>
  </si>
  <si>
    <t>10"6</t>
  </si>
  <si>
    <t>20"54</t>
  </si>
  <si>
    <t>2'39"2</t>
  </si>
  <si>
    <t>9"5</t>
  </si>
  <si>
    <t>22"15</t>
  </si>
  <si>
    <t>2'29"4</t>
  </si>
  <si>
    <t>9"2</t>
  </si>
  <si>
    <t>22"11</t>
  </si>
  <si>
    <t>2'33"8</t>
  </si>
  <si>
    <t>19"80</t>
  </si>
  <si>
    <t>3'25"9</t>
  </si>
  <si>
    <t>9"4</t>
  </si>
  <si>
    <t>24"83</t>
  </si>
  <si>
    <t>2'50"0</t>
  </si>
  <si>
    <t>23"40</t>
  </si>
  <si>
    <t>2'40"0</t>
  </si>
  <si>
    <t>10"0</t>
  </si>
  <si>
    <t>21"06</t>
  </si>
  <si>
    <t>2'49"0</t>
  </si>
  <si>
    <t>9"6</t>
  </si>
  <si>
    <t>21"25</t>
  </si>
  <si>
    <t>2'50"3</t>
  </si>
  <si>
    <t>21"94</t>
  </si>
  <si>
    <t>2'46"7</t>
  </si>
  <si>
    <t>9"8</t>
  </si>
  <si>
    <t>23"10</t>
  </si>
  <si>
    <t>3'07"7</t>
  </si>
  <si>
    <t>10"7</t>
  </si>
  <si>
    <t>23"00</t>
  </si>
  <si>
    <t>3'17"4</t>
  </si>
  <si>
    <t>600m</t>
  </si>
  <si>
    <t>8"8</t>
  </si>
  <si>
    <t>19"91</t>
  </si>
  <si>
    <t>2'24"3</t>
  </si>
  <si>
    <t>9"3</t>
  </si>
  <si>
    <t>20"42</t>
  </si>
  <si>
    <t>2'16"9</t>
  </si>
  <si>
    <t>8"9</t>
  </si>
  <si>
    <t>19"30</t>
  </si>
  <si>
    <t>2'26"1</t>
  </si>
  <si>
    <t>19"11</t>
  </si>
  <si>
    <t>2'37"9</t>
  </si>
  <si>
    <t>19"31</t>
  </si>
  <si>
    <t>2'47"1</t>
  </si>
  <si>
    <t>21"21</t>
  </si>
  <si>
    <t>2'20"0</t>
  </si>
  <si>
    <t>18"50</t>
  </si>
  <si>
    <t>2'34"7</t>
  </si>
  <si>
    <t>20"16</t>
  </si>
  <si>
    <t>2'24"5</t>
  </si>
  <si>
    <t>21"22</t>
  </si>
  <si>
    <t>2'30"7</t>
  </si>
  <si>
    <t>19"44</t>
  </si>
  <si>
    <t>2'32"7</t>
  </si>
  <si>
    <t>19"23</t>
  </si>
  <si>
    <t>3'04"8</t>
  </si>
  <si>
    <t>21"55</t>
  </si>
  <si>
    <t>2'29"0</t>
  </si>
  <si>
    <t>21"98</t>
  </si>
  <si>
    <t>2'33"3</t>
  </si>
  <si>
    <t>21"50</t>
  </si>
  <si>
    <t>2'55"4</t>
  </si>
  <si>
    <t>21"40</t>
  </si>
  <si>
    <t>2'47"2</t>
  </si>
  <si>
    <t>19"25</t>
  </si>
  <si>
    <t>2'56"3</t>
  </si>
  <si>
    <t>2'45"1</t>
  </si>
  <si>
    <t>23"30</t>
  </si>
  <si>
    <t>2'46"9</t>
  </si>
  <si>
    <t>9"9</t>
  </si>
  <si>
    <t>23"45</t>
  </si>
  <si>
    <t>2'42"7</t>
  </si>
  <si>
    <t>24"20</t>
  </si>
  <si>
    <t>2'38"2</t>
  </si>
  <si>
    <t>21"96</t>
  </si>
  <si>
    <t>3'12"0</t>
  </si>
  <si>
    <t>22"02</t>
  </si>
  <si>
    <t>2'47"6</t>
  </si>
  <si>
    <t>24"63</t>
  </si>
  <si>
    <t>3'21"8</t>
  </si>
  <si>
    <t>10"3</t>
  </si>
  <si>
    <t>23"62</t>
  </si>
  <si>
    <t>2'53"9</t>
  </si>
  <si>
    <t>10"4</t>
  </si>
  <si>
    <t>24"02</t>
  </si>
  <si>
    <t>3'07"4</t>
  </si>
  <si>
    <t>CHIOCCHI ELENA</t>
  </si>
  <si>
    <t>8"4</t>
  </si>
  <si>
    <t>17"37</t>
  </si>
  <si>
    <t>2'10"7</t>
  </si>
  <si>
    <t>PIANON ANNA</t>
  </si>
  <si>
    <t>8"1</t>
  </si>
  <si>
    <t>2'13"9</t>
  </si>
  <si>
    <t>PISON CATERINA</t>
  </si>
  <si>
    <t>2'12"2</t>
  </si>
  <si>
    <t>ZAMBON GIORGIA</t>
  </si>
  <si>
    <t>18"95</t>
  </si>
  <si>
    <t>2'16"2</t>
  </si>
  <si>
    <t>DA PRA CHIARA</t>
  </si>
  <si>
    <t>17"03</t>
  </si>
  <si>
    <t>2'14"1</t>
  </si>
  <si>
    <t>APPOCHER VITTORIA</t>
  </si>
  <si>
    <t>19"33</t>
  </si>
  <si>
    <t>2'08"8</t>
  </si>
  <si>
    <t>8"6</t>
  </si>
  <si>
    <t>TREVISSON ANGELA</t>
  </si>
  <si>
    <t>18"12</t>
  </si>
  <si>
    <t>PAIS BECHER ANGELICA</t>
  </si>
  <si>
    <t>18"64</t>
  </si>
  <si>
    <t>2'13"1</t>
  </si>
  <si>
    <t>GONELLA AURORA</t>
  </si>
  <si>
    <t>18"42</t>
  </si>
  <si>
    <t>LOSSO HELENA</t>
  </si>
  <si>
    <t>18"06</t>
  </si>
  <si>
    <t>2'29"1</t>
  </si>
  <si>
    <t>DA CORTA' IRIS</t>
  </si>
  <si>
    <t>18"30</t>
  </si>
  <si>
    <t>2'19"6</t>
  </si>
  <si>
    <t xml:space="preserve">COLUSSI LEILA </t>
  </si>
  <si>
    <t>19"03</t>
  </si>
  <si>
    <t>2'16"7</t>
  </si>
  <si>
    <t>SACCHET GIORGIA</t>
  </si>
  <si>
    <t>2'30"1</t>
  </si>
  <si>
    <t>SPADA FRANCESCA</t>
  </si>
  <si>
    <t>19"50</t>
  </si>
  <si>
    <t>2'23"3</t>
  </si>
  <si>
    <t>D'INCA' RACHELE</t>
  </si>
  <si>
    <t>18"90</t>
  </si>
  <si>
    <t>2'28"3</t>
  </si>
  <si>
    <t>ROSSI MATILDE</t>
  </si>
  <si>
    <t>COLUSSI ILARY</t>
  </si>
  <si>
    <t>20"94</t>
  </si>
  <si>
    <t>2'19"4</t>
  </si>
  <si>
    <t>FRADA SARAH</t>
  </si>
  <si>
    <t>19"86</t>
  </si>
  <si>
    <t>2'23"9</t>
  </si>
  <si>
    <t>MARENGON LISA</t>
  </si>
  <si>
    <t>20"03</t>
  </si>
  <si>
    <t>2'37"0</t>
  </si>
  <si>
    <t>DE BACCO EMMA</t>
  </si>
  <si>
    <t>21"05</t>
  </si>
  <si>
    <t>2'33"6</t>
  </si>
  <si>
    <t>COCCO MARTINA</t>
  </si>
  <si>
    <t>21"61</t>
  </si>
  <si>
    <t>2'52"1</t>
  </si>
  <si>
    <t>DE CESERO AURORA</t>
  </si>
  <si>
    <t>21"85</t>
  </si>
  <si>
    <t>2'30"6</t>
  </si>
  <si>
    <t>CHIAPPIN TERESA</t>
  </si>
  <si>
    <t>22"52</t>
  </si>
  <si>
    <t>2'44"8</t>
  </si>
  <si>
    <t>DA ROS SOFIA</t>
  </si>
  <si>
    <t>25"23</t>
  </si>
  <si>
    <t>2'46"8</t>
  </si>
  <si>
    <t>FURLAN CHIARA</t>
  </si>
  <si>
    <t>25"10</t>
  </si>
  <si>
    <t>2'49"1</t>
  </si>
  <si>
    <t>MUC'A LORENA</t>
  </si>
  <si>
    <t>10"1</t>
  </si>
  <si>
    <t>24"24</t>
  </si>
  <si>
    <t>2'55"1</t>
  </si>
  <si>
    <t>ESORDIENTI A Femm.</t>
  </si>
  <si>
    <t>alto</t>
  </si>
  <si>
    <t>ARGENTA ALESSIO</t>
  </si>
  <si>
    <t>17"70</t>
  </si>
  <si>
    <t>2'09"2</t>
  </si>
  <si>
    <t>POLESANA GIACOMO</t>
  </si>
  <si>
    <t>8"3</t>
  </si>
  <si>
    <t>20"62</t>
  </si>
  <si>
    <t>2'02"7</t>
  </si>
  <si>
    <t>FARIS IBRAHIMI</t>
  </si>
  <si>
    <t>8"0</t>
  </si>
  <si>
    <t>19"45</t>
  </si>
  <si>
    <t>2'28"8</t>
  </si>
  <si>
    <t>COPPE DARIO</t>
  </si>
  <si>
    <t>2'12"4</t>
  </si>
  <si>
    <t>MARES FRANCESCO</t>
  </si>
  <si>
    <t>17"23</t>
  </si>
  <si>
    <t>2'16"0</t>
  </si>
  <si>
    <t>DE MOLINER FRANCESCO</t>
  </si>
  <si>
    <t>17"44</t>
  </si>
  <si>
    <t>2'17"2</t>
  </si>
  <si>
    <t>MEGGIOLARO MATTEO</t>
  </si>
  <si>
    <t>2'16"8</t>
  </si>
  <si>
    <t>BRISTOT ANDREA LUCA</t>
  </si>
  <si>
    <t>19"54</t>
  </si>
  <si>
    <t>POLLET ARAN</t>
  </si>
  <si>
    <t>18"48</t>
  </si>
  <si>
    <t>2'09"6</t>
  </si>
  <si>
    <t>NEGRELLO PIETRO</t>
  </si>
  <si>
    <t>18"55</t>
  </si>
  <si>
    <t>2'17"7</t>
  </si>
  <si>
    <t>DORIGUZZI FILIPPO</t>
  </si>
  <si>
    <t>17"00</t>
  </si>
  <si>
    <t>2'14"4</t>
  </si>
  <si>
    <t>DE MARCO MASSIMO</t>
  </si>
  <si>
    <t>18"34</t>
  </si>
  <si>
    <t>2'22"2</t>
  </si>
  <si>
    <t>TOME' DANIEL</t>
  </si>
  <si>
    <t>2'21"5</t>
  </si>
  <si>
    <t>SACCHET GABRIELE</t>
  </si>
  <si>
    <t>17"97</t>
  </si>
  <si>
    <t>2'33"0</t>
  </si>
  <si>
    <t>ZAMBITO MARSALA DAVIDE</t>
  </si>
  <si>
    <t>19"66</t>
  </si>
  <si>
    <t>2'10"0</t>
  </si>
  <si>
    <t>DA PRA CRISTIAN</t>
  </si>
  <si>
    <t>18"86</t>
  </si>
  <si>
    <t>2'15"0</t>
  </si>
  <si>
    <t>TANCREDI TONELLO</t>
  </si>
  <si>
    <t>18"16</t>
  </si>
  <si>
    <t>2'18"7</t>
  </si>
  <si>
    <t>TORRIERI VALENTINO</t>
  </si>
  <si>
    <t>2'27"1</t>
  </si>
  <si>
    <t>BEZ PAOLO</t>
  </si>
  <si>
    <t>18"72</t>
  </si>
  <si>
    <t>2'07"8</t>
  </si>
  <si>
    <t>DA ROLD TOMMASO</t>
  </si>
  <si>
    <t>8"2</t>
  </si>
  <si>
    <t>21"00</t>
  </si>
  <si>
    <t>2'21"8</t>
  </si>
  <si>
    <t xml:space="preserve">CAPRARO MATTEO </t>
  </si>
  <si>
    <t>24"14</t>
  </si>
  <si>
    <t>2'17"0</t>
  </si>
  <si>
    <t>MARIO ANDREA</t>
  </si>
  <si>
    <t>19"61</t>
  </si>
  <si>
    <t>2'31"5</t>
  </si>
  <si>
    <t>MOGNOL FRANCESCO</t>
  </si>
  <si>
    <t>22"14</t>
  </si>
  <si>
    <t>CASULA LUCA</t>
  </si>
  <si>
    <t>18"81</t>
  </si>
  <si>
    <t>RENTO FRANCESCO</t>
  </si>
  <si>
    <t>19"20</t>
  </si>
  <si>
    <t>2'31"0</t>
  </si>
  <si>
    <t>SPECIA OSCAR</t>
  </si>
  <si>
    <t>23"80</t>
  </si>
  <si>
    <t>2'34"8</t>
  </si>
  <si>
    <t>BUOGO MATTEO</t>
  </si>
  <si>
    <t>21"97</t>
  </si>
  <si>
    <t>2'18"5</t>
  </si>
  <si>
    <t>DA PRA MARIO GIACOMO</t>
  </si>
  <si>
    <t>20"20</t>
  </si>
  <si>
    <t>MAZZOCCO SIMONE</t>
  </si>
  <si>
    <t>21"59</t>
  </si>
  <si>
    <t>2'35"9</t>
  </si>
  <si>
    <t>STREMIZ YURY</t>
  </si>
  <si>
    <t>19"95</t>
  </si>
  <si>
    <t>GANZ DAVIDE</t>
  </si>
  <si>
    <t>20"22</t>
  </si>
  <si>
    <t>PIOGGIA ANDREA</t>
  </si>
  <si>
    <t>20"31</t>
  </si>
  <si>
    <t>2'40"6</t>
  </si>
  <si>
    <t>PANIZ GIOELE</t>
  </si>
  <si>
    <t>22"70</t>
  </si>
  <si>
    <t>2'32"2</t>
  </si>
  <si>
    <t>20"81</t>
  </si>
  <si>
    <t>2'58"6</t>
  </si>
  <si>
    <t>SACCHET FILIPPO</t>
  </si>
  <si>
    <t>MUC'A SAMUEL</t>
  </si>
  <si>
    <t>10"2</t>
  </si>
  <si>
    <t>2'59"7</t>
  </si>
  <si>
    <t>SAVIANE NICOLO'</t>
  </si>
  <si>
    <t>26"95</t>
  </si>
  <si>
    <t>3'22"0</t>
  </si>
  <si>
    <t>MACIGA PATRIZIO</t>
  </si>
  <si>
    <t>26"81</t>
  </si>
  <si>
    <t>3'30"3</t>
  </si>
  <si>
    <t xml:space="preserve">alto </t>
  </si>
  <si>
    <t>punti</t>
  </si>
  <si>
    <t>ESORDIENTI A Maschi</t>
  </si>
  <si>
    <t>PUNTI</t>
  </si>
  <si>
    <t>TESSERA CSI</t>
  </si>
  <si>
    <t>CLASSIFICA GIOCATLETICA ESORDIENTI -MEL  28 /05/2016 FIDAL CSI BELLNO -FELTRE</t>
  </si>
  <si>
    <t>POL.S.GIUSTINA</t>
  </si>
  <si>
    <t>A.S.POZZALE</t>
  </si>
  <si>
    <t>G.S.CASTIONESE</t>
  </si>
  <si>
    <t>35 ATLETI GARA CSI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</si>
</sst>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9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2" max="2" width="27.140625" style="0" customWidth="1"/>
    <col min="4" max="4" width="20.421875" style="0" customWidth="1"/>
    <col min="6" max="6" width="12.00390625" style="0" customWidth="1"/>
    <col min="7" max="7" width="6.00390625" style="0" customWidth="1"/>
    <col min="8" max="8" width="6.421875" style="0" customWidth="1"/>
    <col min="9" max="9" width="8.28125" style="0" customWidth="1"/>
    <col min="10" max="10" width="6.8515625" style="0" customWidth="1"/>
    <col min="11" max="11" width="5.140625" style="0" customWidth="1"/>
  </cols>
  <sheetData>
    <row r="1" ht="12.75">
      <c r="B1" s="6" t="s">
        <v>356</v>
      </c>
    </row>
    <row r="2" spans="2:12" ht="12.75">
      <c r="B2" s="2" t="s">
        <v>32</v>
      </c>
      <c r="E2" s="6" t="s">
        <v>354</v>
      </c>
      <c r="F2" s="7" t="s">
        <v>355</v>
      </c>
      <c r="G2" s="2" t="s">
        <v>56</v>
      </c>
      <c r="H2" s="2" t="s">
        <v>57</v>
      </c>
      <c r="I2" s="2" t="s">
        <v>58</v>
      </c>
      <c r="J2" s="2" t="s">
        <v>114</v>
      </c>
      <c r="K2" s="2" t="s">
        <v>59</v>
      </c>
      <c r="L2" s="2"/>
    </row>
    <row r="3" ht="12.75">
      <c r="D3" s="6" t="s">
        <v>360</v>
      </c>
    </row>
    <row r="4" spans="1:11" ht="12.75">
      <c r="A4" s="4">
        <v>1</v>
      </c>
      <c r="B4" s="1" t="s">
        <v>0</v>
      </c>
      <c r="C4" s="1">
        <v>2007</v>
      </c>
      <c r="D4" s="1" t="s">
        <v>1</v>
      </c>
      <c r="E4" s="1">
        <v>55</v>
      </c>
      <c r="G4" t="s">
        <v>115</v>
      </c>
      <c r="H4">
        <v>15.98</v>
      </c>
      <c r="I4" t="s">
        <v>116</v>
      </c>
      <c r="J4" t="s">
        <v>117</v>
      </c>
      <c r="K4">
        <v>4</v>
      </c>
    </row>
    <row r="5" spans="1:11" ht="12.75">
      <c r="A5" s="4">
        <v>2</v>
      </c>
      <c r="B5" t="s">
        <v>2</v>
      </c>
      <c r="C5">
        <v>2007</v>
      </c>
      <c r="D5" s="6" t="s">
        <v>357</v>
      </c>
      <c r="E5">
        <v>54</v>
      </c>
      <c r="F5" s="9" t="str">
        <f>"03201259"</f>
        <v>03201259</v>
      </c>
      <c r="G5" t="s">
        <v>118</v>
      </c>
      <c r="H5">
        <v>16.15</v>
      </c>
      <c r="I5" t="s">
        <v>119</v>
      </c>
      <c r="J5" t="s">
        <v>120</v>
      </c>
      <c r="K5">
        <v>12</v>
      </c>
    </row>
    <row r="6" spans="1:11" ht="12.75">
      <c r="A6" s="4">
        <v>3</v>
      </c>
      <c r="B6" t="s">
        <v>4</v>
      </c>
      <c r="C6">
        <v>2007</v>
      </c>
      <c r="D6" t="s">
        <v>3</v>
      </c>
      <c r="E6">
        <v>53</v>
      </c>
      <c r="G6" t="s">
        <v>121</v>
      </c>
      <c r="H6">
        <v>11.69</v>
      </c>
      <c r="I6" t="s">
        <v>122</v>
      </c>
      <c r="J6" t="s">
        <v>123</v>
      </c>
      <c r="K6">
        <v>8</v>
      </c>
    </row>
    <row r="7" spans="1:11" ht="12.75">
      <c r="A7" s="4">
        <v>4</v>
      </c>
      <c r="B7" t="s">
        <v>8</v>
      </c>
      <c r="C7">
        <v>2007</v>
      </c>
      <c r="D7" t="s">
        <v>9</v>
      </c>
      <c r="E7">
        <v>48</v>
      </c>
      <c r="G7" t="s">
        <v>87</v>
      </c>
      <c r="H7">
        <v>9.27</v>
      </c>
      <c r="I7" t="s">
        <v>124</v>
      </c>
      <c r="J7" t="s">
        <v>125</v>
      </c>
      <c r="K7">
        <v>12</v>
      </c>
    </row>
    <row r="8" spans="1:11" ht="12.75">
      <c r="A8" s="4">
        <v>4</v>
      </c>
      <c r="B8" t="s">
        <v>10</v>
      </c>
      <c r="C8">
        <v>2007</v>
      </c>
      <c r="D8" t="s">
        <v>9</v>
      </c>
      <c r="E8">
        <v>48</v>
      </c>
      <c r="G8" t="s">
        <v>81</v>
      </c>
      <c r="H8">
        <v>10.56</v>
      </c>
      <c r="I8" t="s">
        <v>126</v>
      </c>
      <c r="J8" t="s">
        <v>127</v>
      </c>
      <c r="K8">
        <v>12</v>
      </c>
    </row>
    <row r="9" spans="1:11" ht="12.75">
      <c r="A9" s="4">
        <v>4</v>
      </c>
      <c r="B9" t="s">
        <v>7</v>
      </c>
      <c r="C9">
        <v>2007</v>
      </c>
      <c r="D9" s="1" t="s">
        <v>1</v>
      </c>
      <c r="E9">
        <v>48</v>
      </c>
      <c r="G9" t="s">
        <v>74</v>
      </c>
      <c r="H9">
        <v>14.5</v>
      </c>
      <c r="I9" t="s">
        <v>128</v>
      </c>
      <c r="J9" t="s">
        <v>129</v>
      </c>
      <c r="K9">
        <v>4</v>
      </c>
    </row>
    <row r="10" spans="1:11" ht="12.75">
      <c r="A10" s="4">
        <v>4</v>
      </c>
      <c r="B10" t="s">
        <v>5</v>
      </c>
      <c r="C10">
        <v>2007</v>
      </c>
      <c r="D10" t="s">
        <v>6</v>
      </c>
      <c r="E10">
        <v>48</v>
      </c>
      <c r="F10" s="9" t="str">
        <f>"03201550"</f>
        <v>03201550</v>
      </c>
      <c r="G10" t="s">
        <v>118</v>
      </c>
      <c r="H10">
        <v>12.85</v>
      </c>
      <c r="I10" t="s">
        <v>130</v>
      </c>
      <c r="J10" t="s">
        <v>131</v>
      </c>
      <c r="K10">
        <v>8</v>
      </c>
    </row>
    <row r="11" spans="1:11" ht="12.75">
      <c r="A11" s="4">
        <v>8</v>
      </c>
      <c r="B11" t="s">
        <v>11</v>
      </c>
      <c r="C11">
        <v>2008</v>
      </c>
      <c r="D11" t="s">
        <v>12</v>
      </c>
      <c r="E11">
        <v>45</v>
      </c>
      <c r="G11" t="s">
        <v>87</v>
      </c>
      <c r="H11">
        <v>11.71</v>
      </c>
      <c r="I11" t="s">
        <v>132</v>
      </c>
      <c r="J11" t="s">
        <v>133</v>
      </c>
      <c r="K11">
        <v>8</v>
      </c>
    </row>
    <row r="12" spans="1:11" ht="12.75">
      <c r="A12" s="4">
        <v>9</v>
      </c>
      <c r="B12" t="s">
        <v>13</v>
      </c>
      <c r="C12">
        <v>2008</v>
      </c>
      <c r="D12" t="s">
        <v>3</v>
      </c>
      <c r="E12">
        <v>44</v>
      </c>
      <c r="G12" t="s">
        <v>74</v>
      </c>
      <c r="H12">
        <v>10.19</v>
      </c>
      <c r="I12" t="s">
        <v>134</v>
      </c>
      <c r="J12" t="s">
        <v>135</v>
      </c>
      <c r="K12">
        <v>4</v>
      </c>
    </row>
    <row r="13" spans="1:11" ht="12.75">
      <c r="A13" s="4">
        <v>10</v>
      </c>
      <c r="B13" t="s">
        <v>14</v>
      </c>
      <c r="C13">
        <v>2007</v>
      </c>
      <c r="D13" s="6" t="s">
        <v>357</v>
      </c>
      <c r="E13">
        <v>42</v>
      </c>
      <c r="F13" s="9" t="str">
        <f>"03201258"</f>
        <v>03201258</v>
      </c>
      <c r="G13" t="s">
        <v>103</v>
      </c>
      <c r="H13">
        <v>10.5</v>
      </c>
      <c r="I13" t="s">
        <v>136</v>
      </c>
      <c r="J13" t="s">
        <v>137</v>
      </c>
      <c r="K13">
        <v>4</v>
      </c>
    </row>
    <row r="14" spans="1:11" ht="12.75">
      <c r="A14" s="4">
        <v>11</v>
      </c>
      <c r="B14" t="s">
        <v>15</v>
      </c>
      <c r="C14">
        <v>2007</v>
      </c>
      <c r="D14" t="s">
        <v>12</v>
      </c>
      <c r="E14">
        <v>40</v>
      </c>
      <c r="G14" t="s">
        <v>90</v>
      </c>
      <c r="H14">
        <v>11.86</v>
      </c>
      <c r="I14" t="s">
        <v>138</v>
      </c>
      <c r="J14" t="s">
        <v>139</v>
      </c>
      <c r="K14">
        <v>4</v>
      </c>
    </row>
    <row r="15" spans="1:11" ht="12.75">
      <c r="A15" s="4">
        <v>12</v>
      </c>
      <c r="B15" t="s">
        <v>16</v>
      </c>
      <c r="C15">
        <v>2007</v>
      </c>
      <c r="D15" t="s">
        <v>17</v>
      </c>
      <c r="E15">
        <v>38</v>
      </c>
      <c r="F15" s="9" t="str">
        <f>"03201305"</f>
        <v>03201305</v>
      </c>
      <c r="G15" t="s">
        <v>103</v>
      </c>
      <c r="H15">
        <v>10</v>
      </c>
      <c r="I15" t="s">
        <v>140</v>
      </c>
      <c r="J15" t="s">
        <v>141</v>
      </c>
      <c r="K15">
        <v>4</v>
      </c>
    </row>
    <row r="16" spans="1:11" ht="12.75">
      <c r="A16" s="4">
        <v>13</v>
      </c>
      <c r="B16" t="s">
        <v>18</v>
      </c>
      <c r="C16">
        <v>2007</v>
      </c>
      <c r="D16" t="s">
        <v>3</v>
      </c>
      <c r="E16">
        <v>36</v>
      </c>
      <c r="G16" t="s">
        <v>95</v>
      </c>
      <c r="H16">
        <v>12</v>
      </c>
      <c r="I16" t="s">
        <v>142</v>
      </c>
      <c r="J16" t="s">
        <v>143</v>
      </c>
      <c r="K16">
        <v>0</v>
      </c>
    </row>
    <row r="17" spans="1:11" ht="12.75">
      <c r="A17" s="4">
        <v>14</v>
      </c>
      <c r="B17" t="s">
        <v>19</v>
      </c>
      <c r="C17">
        <v>2008</v>
      </c>
      <c r="D17" s="1" t="s">
        <v>1</v>
      </c>
      <c r="E17">
        <v>31</v>
      </c>
      <c r="G17" t="s">
        <v>90</v>
      </c>
      <c r="H17">
        <v>7.9</v>
      </c>
      <c r="I17" t="s">
        <v>144</v>
      </c>
      <c r="J17" t="s">
        <v>145</v>
      </c>
      <c r="K17">
        <v>0</v>
      </c>
    </row>
    <row r="18" spans="1:11" ht="12.75">
      <c r="A18" s="4">
        <v>15</v>
      </c>
      <c r="B18" t="s">
        <v>21</v>
      </c>
      <c r="C18">
        <v>2008</v>
      </c>
      <c r="D18" s="1" t="s">
        <v>1</v>
      </c>
      <c r="E18">
        <v>30</v>
      </c>
      <c r="G18" t="s">
        <v>108</v>
      </c>
      <c r="H18">
        <v>7.5</v>
      </c>
      <c r="I18" t="s">
        <v>146</v>
      </c>
      <c r="J18" t="s">
        <v>147</v>
      </c>
      <c r="K18">
        <v>4</v>
      </c>
    </row>
    <row r="19" spans="1:11" ht="12.75">
      <c r="A19" s="4">
        <v>15</v>
      </c>
      <c r="B19" t="s">
        <v>20</v>
      </c>
      <c r="C19">
        <v>2008</v>
      </c>
      <c r="D19" t="s">
        <v>9</v>
      </c>
      <c r="E19">
        <v>30</v>
      </c>
      <c r="G19" t="s">
        <v>100</v>
      </c>
      <c r="H19">
        <v>4.33</v>
      </c>
      <c r="I19" t="s">
        <v>148</v>
      </c>
      <c r="J19" t="s">
        <v>149</v>
      </c>
      <c r="K19">
        <v>0</v>
      </c>
    </row>
    <row r="20" spans="1:11" ht="12.75">
      <c r="A20" s="4">
        <v>17</v>
      </c>
      <c r="B20" t="s">
        <v>22</v>
      </c>
      <c r="C20">
        <v>2008</v>
      </c>
      <c r="D20" t="s">
        <v>3</v>
      </c>
      <c r="E20">
        <v>28</v>
      </c>
      <c r="G20" t="s">
        <v>100</v>
      </c>
      <c r="H20">
        <v>8.84</v>
      </c>
      <c r="I20" t="s">
        <v>91</v>
      </c>
      <c r="J20" t="s">
        <v>150</v>
      </c>
      <c r="K20">
        <v>8</v>
      </c>
    </row>
    <row r="21" spans="1:11" ht="12.75">
      <c r="A21" s="4">
        <v>18</v>
      </c>
      <c r="B21" t="s">
        <v>23</v>
      </c>
      <c r="C21">
        <v>2008</v>
      </c>
      <c r="D21" t="s">
        <v>3</v>
      </c>
      <c r="E21">
        <v>27</v>
      </c>
      <c r="G21" t="s">
        <v>108</v>
      </c>
      <c r="H21">
        <v>5.14</v>
      </c>
      <c r="I21" t="s">
        <v>151</v>
      </c>
      <c r="J21" t="s">
        <v>152</v>
      </c>
      <c r="K21">
        <v>8</v>
      </c>
    </row>
    <row r="22" spans="1:11" ht="12.75">
      <c r="A22" s="4">
        <v>19</v>
      </c>
      <c r="B22" t="s">
        <v>24</v>
      </c>
      <c r="C22">
        <v>2007</v>
      </c>
      <c r="D22" s="1" t="s">
        <v>1</v>
      </c>
      <c r="E22">
        <v>25</v>
      </c>
      <c r="G22" t="s">
        <v>153</v>
      </c>
      <c r="H22">
        <v>10.89</v>
      </c>
      <c r="I22" t="s">
        <v>154</v>
      </c>
      <c r="J22" t="s">
        <v>155</v>
      </c>
      <c r="K22">
        <v>0</v>
      </c>
    </row>
    <row r="23" spans="1:11" ht="12.75">
      <c r="A23" s="4">
        <v>20</v>
      </c>
      <c r="B23" t="s">
        <v>25</v>
      </c>
      <c r="C23">
        <v>2007</v>
      </c>
      <c r="D23" t="s">
        <v>26</v>
      </c>
      <c r="E23">
        <v>23</v>
      </c>
      <c r="G23" t="s">
        <v>153</v>
      </c>
      <c r="H23">
        <v>9.03</v>
      </c>
      <c r="I23" t="s">
        <v>156</v>
      </c>
      <c r="J23" t="s">
        <v>157</v>
      </c>
      <c r="K23">
        <v>4</v>
      </c>
    </row>
    <row r="24" spans="1:11" ht="12.75">
      <c r="A24" s="4">
        <v>21</v>
      </c>
      <c r="B24" t="s">
        <v>27</v>
      </c>
      <c r="C24">
        <v>2007</v>
      </c>
      <c r="D24" t="s">
        <v>9</v>
      </c>
      <c r="E24">
        <v>22</v>
      </c>
      <c r="G24" t="s">
        <v>111</v>
      </c>
      <c r="H24">
        <v>8.56</v>
      </c>
      <c r="I24" t="s">
        <v>158</v>
      </c>
      <c r="J24" t="s">
        <v>159</v>
      </c>
      <c r="K24">
        <v>4</v>
      </c>
    </row>
    <row r="25" spans="1:11" ht="12.75">
      <c r="A25" s="4">
        <v>22</v>
      </c>
      <c r="B25" t="s">
        <v>28</v>
      </c>
      <c r="C25">
        <v>2008</v>
      </c>
      <c r="D25" t="s">
        <v>9</v>
      </c>
      <c r="E25">
        <v>20</v>
      </c>
      <c r="G25" t="s">
        <v>111</v>
      </c>
      <c r="H25">
        <v>6.39</v>
      </c>
      <c r="I25" t="s">
        <v>160</v>
      </c>
      <c r="J25" t="s">
        <v>161</v>
      </c>
      <c r="K25">
        <v>0</v>
      </c>
    </row>
    <row r="26" spans="1:11" ht="12.75">
      <c r="A26" s="4">
        <v>22</v>
      </c>
      <c r="B26" t="s">
        <v>29</v>
      </c>
      <c r="C26">
        <v>2007</v>
      </c>
      <c r="D26" t="s">
        <v>3</v>
      </c>
      <c r="E26">
        <v>20</v>
      </c>
      <c r="G26" t="s">
        <v>103</v>
      </c>
      <c r="H26">
        <v>11.76</v>
      </c>
      <c r="I26" t="s">
        <v>162</v>
      </c>
      <c r="J26" t="s">
        <v>163</v>
      </c>
      <c r="K26">
        <v>4</v>
      </c>
    </row>
    <row r="27" spans="1:11" ht="12.75">
      <c r="A27" s="4">
        <v>24</v>
      </c>
      <c r="B27" t="s">
        <v>30</v>
      </c>
      <c r="C27">
        <v>2008</v>
      </c>
      <c r="D27" s="1" t="s">
        <v>1</v>
      </c>
      <c r="E27">
        <v>18</v>
      </c>
      <c r="G27" t="s">
        <v>164</v>
      </c>
      <c r="H27">
        <v>7.1</v>
      </c>
      <c r="I27" t="s">
        <v>165</v>
      </c>
      <c r="J27" t="s">
        <v>166</v>
      </c>
      <c r="K27">
        <v>4</v>
      </c>
    </row>
    <row r="28" spans="1:11" ht="12.75">
      <c r="A28" s="4">
        <v>25</v>
      </c>
      <c r="B28" t="s">
        <v>31</v>
      </c>
      <c r="C28">
        <v>2007</v>
      </c>
      <c r="D28" t="s">
        <v>3</v>
      </c>
      <c r="E28">
        <v>15</v>
      </c>
      <c r="G28" t="s">
        <v>167</v>
      </c>
      <c r="H28">
        <v>9.93</v>
      </c>
      <c r="I28" t="s">
        <v>168</v>
      </c>
      <c r="J28" t="s">
        <v>169</v>
      </c>
      <c r="K28">
        <v>0</v>
      </c>
    </row>
    <row r="30" spans="2:11" ht="12.75">
      <c r="B30" s="2" t="s">
        <v>55</v>
      </c>
      <c r="G30" s="2" t="s">
        <v>56</v>
      </c>
      <c r="H30" s="2" t="s">
        <v>57</v>
      </c>
      <c r="I30" s="2" t="s">
        <v>58</v>
      </c>
      <c r="J30" s="2">
        <v>600</v>
      </c>
      <c r="K30" s="2" t="s">
        <v>59</v>
      </c>
    </row>
    <row r="32" spans="1:11" ht="12.75">
      <c r="A32" s="4">
        <v>1</v>
      </c>
      <c r="B32" t="s">
        <v>33</v>
      </c>
      <c r="C32">
        <v>2007</v>
      </c>
      <c r="D32" t="s">
        <v>12</v>
      </c>
      <c r="E32">
        <v>66</v>
      </c>
      <c r="G32" t="s">
        <v>60</v>
      </c>
      <c r="H32">
        <v>21.68</v>
      </c>
      <c r="I32" t="s">
        <v>61</v>
      </c>
      <c r="J32" t="s">
        <v>62</v>
      </c>
      <c r="K32">
        <v>20</v>
      </c>
    </row>
    <row r="33" spans="1:11" ht="12.75">
      <c r="A33" s="4">
        <v>2</v>
      </c>
      <c r="B33" t="s">
        <v>34</v>
      </c>
      <c r="C33">
        <v>2007</v>
      </c>
      <c r="D33" t="s">
        <v>17</v>
      </c>
      <c r="E33">
        <v>59</v>
      </c>
      <c r="G33" t="s">
        <v>60</v>
      </c>
      <c r="H33">
        <v>29.48</v>
      </c>
      <c r="I33" t="s">
        <v>63</v>
      </c>
      <c r="J33" t="s">
        <v>64</v>
      </c>
      <c r="K33">
        <v>8</v>
      </c>
    </row>
    <row r="34" spans="1:11" ht="12.75">
      <c r="A34" s="4">
        <v>3</v>
      </c>
      <c r="B34" t="s">
        <v>35</v>
      </c>
      <c r="C34">
        <v>2007</v>
      </c>
      <c r="D34" t="s">
        <v>12</v>
      </c>
      <c r="E34">
        <v>57</v>
      </c>
      <c r="G34" t="s">
        <v>60</v>
      </c>
      <c r="H34">
        <v>21.33</v>
      </c>
      <c r="I34" t="s">
        <v>65</v>
      </c>
      <c r="J34" t="s">
        <v>66</v>
      </c>
      <c r="K34">
        <v>8</v>
      </c>
    </row>
    <row r="35" spans="1:11" ht="12.75">
      <c r="A35" s="4">
        <v>4</v>
      </c>
      <c r="B35" t="s">
        <v>36</v>
      </c>
      <c r="C35">
        <v>2007</v>
      </c>
      <c r="D35" s="6" t="s">
        <v>357</v>
      </c>
      <c r="E35">
        <v>56</v>
      </c>
      <c r="F35" s="9" t="str">
        <f>"03201233"</f>
        <v>03201233</v>
      </c>
      <c r="G35" t="s">
        <v>67</v>
      </c>
      <c r="H35">
        <v>20.81</v>
      </c>
      <c r="I35" t="s">
        <v>68</v>
      </c>
      <c r="J35" t="s">
        <v>69</v>
      </c>
      <c r="K35">
        <v>8</v>
      </c>
    </row>
    <row r="36" spans="1:11" ht="12.75">
      <c r="A36" s="4">
        <v>4</v>
      </c>
      <c r="B36" t="s">
        <v>37</v>
      </c>
      <c r="C36">
        <v>2008</v>
      </c>
      <c r="D36" t="s">
        <v>6</v>
      </c>
      <c r="E36">
        <v>56</v>
      </c>
      <c r="G36" t="s">
        <v>60</v>
      </c>
      <c r="H36" s="3">
        <v>18.89</v>
      </c>
      <c r="I36" t="s">
        <v>70</v>
      </c>
      <c r="J36" t="s">
        <v>71</v>
      </c>
      <c r="K36">
        <v>8</v>
      </c>
    </row>
    <row r="37" spans="1:11" ht="12.75">
      <c r="A37" s="4">
        <v>6</v>
      </c>
      <c r="B37" t="s">
        <v>38</v>
      </c>
      <c r="C37">
        <v>2007</v>
      </c>
      <c r="D37" s="6" t="s">
        <v>357</v>
      </c>
      <c r="E37">
        <v>49</v>
      </c>
      <c r="F37" s="9" t="str">
        <f>"03201240"</f>
        <v>03201240</v>
      </c>
      <c r="G37" t="s">
        <v>60</v>
      </c>
      <c r="H37" s="3">
        <v>16.58</v>
      </c>
      <c r="I37" t="s">
        <v>72</v>
      </c>
      <c r="J37" t="s">
        <v>73</v>
      </c>
      <c r="K37">
        <v>4</v>
      </c>
    </row>
    <row r="38" spans="1:11" ht="12.75">
      <c r="A38" s="4">
        <v>7</v>
      </c>
      <c r="B38" t="s">
        <v>39</v>
      </c>
      <c r="C38">
        <v>2008</v>
      </c>
      <c r="D38" t="s">
        <v>40</v>
      </c>
      <c r="E38">
        <v>46</v>
      </c>
      <c r="G38" t="s">
        <v>74</v>
      </c>
      <c r="H38" s="3">
        <v>21.56</v>
      </c>
      <c r="I38" t="s">
        <v>75</v>
      </c>
      <c r="J38" t="s">
        <v>76</v>
      </c>
      <c r="K38">
        <v>8</v>
      </c>
    </row>
    <row r="39" spans="1:11" ht="12.75">
      <c r="A39" s="4">
        <v>8</v>
      </c>
      <c r="B39" t="s">
        <v>41</v>
      </c>
      <c r="C39">
        <v>2007</v>
      </c>
      <c r="D39" t="s">
        <v>1</v>
      </c>
      <c r="E39">
        <v>41</v>
      </c>
      <c r="G39" t="s">
        <v>77</v>
      </c>
      <c r="H39" s="3">
        <v>22.46</v>
      </c>
      <c r="I39" t="s">
        <v>68</v>
      </c>
      <c r="J39" t="s">
        <v>78</v>
      </c>
      <c r="K39">
        <v>12</v>
      </c>
    </row>
    <row r="40" spans="1:11" ht="12.75">
      <c r="A40" s="4">
        <v>8</v>
      </c>
      <c r="B40" t="s">
        <v>42</v>
      </c>
      <c r="C40">
        <v>2007</v>
      </c>
      <c r="D40" s="6" t="s">
        <v>359</v>
      </c>
      <c r="E40">
        <v>41</v>
      </c>
      <c r="F40" s="9" t="str">
        <f>"03201499"</f>
        <v>03201499</v>
      </c>
      <c r="G40" t="s">
        <v>74</v>
      </c>
      <c r="H40" s="3">
        <v>18.24</v>
      </c>
      <c r="I40" t="s">
        <v>79</v>
      </c>
      <c r="J40" t="s">
        <v>80</v>
      </c>
      <c r="K40">
        <v>8</v>
      </c>
    </row>
    <row r="41" spans="1:11" ht="12.75">
      <c r="A41" s="4">
        <v>10</v>
      </c>
      <c r="B41" t="s">
        <v>43</v>
      </c>
      <c r="C41">
        <v>2008</v>
      </c>
      <c r="D41" t="s">
        <v>40</v>
      </c>
      <c r="E41">
        <v>39</v>
      </c>
      <c r="G41" t="s">
        <v>81</v>
      </c>
      <c r="H41" s="3">
        <v>12.59</v>
      </c>
      <c r="I41" t="s">
        <v>82</v>
      </c>
      <c r="J41" t="s">
        <v>83</v>
      </c>
      <c r="K41">
        <v>8</v>
      </c>
    </row>
    <row r="42" spans="1:11" ht="12.75">
      <c r="A42" s="4">
        <v>11</v>
      </c>
      <c r="B42" t="s">
        <v>44</v>
      </c>
      <c r="C42">
        <v>2007</v>
      </c>
      <c r="D42" t="s">
        <v>3</v>
      </c>
      <c r="E42">
        <v>38</v>
      </c>
      <c r="G42" t="s">
        <v>84</v>
      </c>
      <c r="H42" s="3">
        <v>14.76</v>
      </c>
      <c r="I42" t="s">
        <v>85</v>
      </c>
      <c r="J42" t="s">
        <v>86</v>
      </c>
      <c r="K42">
        <v>12</v>
      </c>
    </row>
    <row r="43" spans="1:11" ht="12.75">
      <c r="A43" s="4">
        <v>12</v>
      </c>
      <c r="B43" t="s">
        <v>45</v>
      </c>
      <c r="C43">
        <v>2007</v>
      </c>
      <c r="D43" t="s">
        <v>3</v>
      </c>
      <c r="E43">
        <v>32</v>
      </c>
      <c r="G43" t="s">
        <v>87</v>
      </c>
      <c r="H43" s="3">
        <v>10.01</v>
      </c>
      <c r="I43" t="s">
        <v>88</v>
      </c>
      <c r="J43" t="s">
        <v>89</v>
      </c>
      <c r="K43">
        <v>8</v>
      </c>
    </row>
    <row r="44" spans="1:11" ht="12.75">
      <c r="A44" s="4">
        <v>13</v>
      </c>
      <c r="B44" t="s">
        <v>46</v>
      </c>
      <c r="C44">
        <v>2008</v>
      </c>
      <c r="D44" t="s">
        <v>3</v>
      </c>
      <c r="E44">
        <v>31</v>
      </c>
      <c r="G44" t="s">
        <v>90</v>
      </c>
      <c r="H44" s="3">
        <v>12.07</v>
      </c>
      <c r="I44" t="s">
        <v>91</v>
      </c>
      <c r="J44" t="s">
        <v>92</v>
      </c>
      <c r="K44">
        <v>4</v>
      </c>
    </row>
    <row r="45" spans="1:11" ht="12.75">
      <c r="A45" s="4">
        <v>14</v>
      </c>
      <c r="B45" t="s">
        <v>47</v>
      </c>
      <c r="C45">
        <v>2008</v>
      </c>
      <c r="D45" t="s">
        <v>1</v>
      </c>
      <c r="E45">
        <v>30</v>
      </c>
      <c r="G45" t="s">
        <v>87</v>
      </c>
      <c r="H45" s="3">
        <v>14.28</v>
      </c>
      <c r="I45" t="s">
        <v>93</v>
      </c>
      <c r="J45" t="s">
        <v>94</v>
      </c>
      <c r="K45">
        <v>0</v>
      </c>
    </row>
    <row r="46" spans="1:11" ht="12.75">
      <c r="A46" s="4">
        <v>15</v>
      </c>
      <c r="B46" t="s">
        <v>48</v>
      </c>
      <c r="C46">
        <v>2008</v>
      </c>
      <c r="D46" t="s">
        <v>1</v>
      </c>
      <c r="E46">
        <v>28</v>
      </c>
      <c r="G46" t="s">
        <v>95</v>
      </c>
      <c r="H46" s="3">
        <v>10.41</v>
      </c>
      <c r="I46" t="s">
        <v>96</v>
      </c>
      <c r="J46" t="s">
        <v>97</v>
      </c>
      <c r="K46">
        <v>12</v>
      </c>
    </row>
    <row r="47" spans="1:11" ht="12.75">
      <c r="A47" s="4">
        <v>16</v>
      </c>
      <c r="B47" t="s">
        <v>49</v>
      </c>
      <c r="C47">
        <v>2007</v>
      </c>
      <c r="D47" t="s">
        <v>17</v>
      </c>
      <c r="E47">
        <v>27</v>
      </c>
      <c r="F47" s="9" t="str">
        <f>"03201332"</f>
        <v>03201332</v>
      </c>
      <c r="G47" t="s">
        <v>90</v>
      </c>
      <c r="H47" s="3">
        <v>18.46</v>
      </c>
      <c r="I47" t="s">
        <v>98</v>
      </c>
      <c r="J47" t="s">
        <v>99</v>
      </c>
      <c r="K47">
        <v>4</v>
      </c>
    </row>
    <row r="48" spans="1:11" ht="12.75">
      <c r="A48" s="4">
        <v>17</v>
      </c>
      <c r="B48" t="s">
        <v>50</v>
      </c>
      <c r="C48">
        <v>2008</v>
      </c>
      <c r="D48" t="s">
        <v>3</v>
      </c>
      <c r="E48">
        <v>24</v>
      </c>
      <c r="G48" t="s">
        <v>100</v>
      </c>
      <c r="H48" s="3">
        <v>10.68</v>
      </c>
      <c r="I48" t="s">
        <v>101</v>
      </c>
      <c r="J48" t="s">
        <v>102</v>
      </c>
      <c r="K48">
        <v>0</v>
      </c>
    </row>
    <row r="49" spans="1:11" ht="12.75">
      <c r="A49" s="4">
        <v>17</v>
      </c>
      <c r="B49" t="s">
        <v>51</v>
      </c>
      <c r="C49">
        <v>2008</v>
      </c>
      <c r="D49" t="s">
        <v>3</v>
      </c>
      <c r="E49">
        <v>24</v>
      </c>
      <c r="G49" t="s">
        <v>103</v>
      </c>
      <c r="H49" s="3">
        <v>11.12</v>
      </c>
      <c r="I49" t="s">
        <v>104</v>
      </c>
      <c r="J49" t="s">
        <v>105</v>
      </c>
      <c r="K49">
        <v>0</v>
      </c>
    </row>
    <row r="50" spans="1:11" ht="12.75">
      <c r="A50" s="4">
        <v>19</v>
      </c>
      <c r="B50" t="s">
        <v>52</v>
      </c>
      <c r="C50">
        <v>2008</v>
      </c>
      <c r="D50" t="s">
        <v>40</v>
      </c>
      <c r="E50">
        <v>22</v>
      </c>
      <c r="G50" t="s">
        <v>84</v>
      </c>
      <c r="H50" s="3">
        <v>11.4</v>
      </c>
      <c r="I50" t="s">
        <v>106</v>
      </c>
      <c r="J50" t="s">
        <v>107</v>
      </c>
      <c r="K50">
        <v>4</v>
      </c>
    </row>
    <row r="51" spans="1:11" ht="12.75">
      <c r="A51" s="4">
        <v>20</v>
      </c>
      <c r="B51" t="s">
        <v>53</v>
      </c>
      <c r="C51">
        <v>2008</v>
      </c>
      <c r="D51" t="s">
        <v>3</v>
      </c>
      <c r="E51">
        <v>16</v>
      </c>
      <c r="G51" t="s">
        <v>108</v>
      </c>
      <c r="H51" s="3">
        <v>15.12</v>
      </c>
      <c r="I51" t="s">
        <v>109</v>
      </c>
      <c r="J51" t="s">
        <v>110</v>
      </c>
      <c r="K51">
        <v>0</v>
      </c>
    </row>
    <row r="52" spans="1:11" ht="12.75">
      <c r="A52" s="4">
        <v>21</v>
      </c>
      <c r="B52" t="s">
        <v>54</v>
      </c>
      <c r="C52">
        <v>2008</v>
      </c>
      <c r="D52" t="s">
        <v>1</v>
      </c>
      <c r="E52">
        <v>12</v>
      </c>
      <c r="G52" t="s">
        <v>111</v>
      </c>
      <c r="H52" s="3">
        <v>11.54</v>
      </c>
      <c r="I52" t="s">
        <v>112</v>
      </c>
      <c r="J52" t="s">
        <v>113</v>
      </c>
      <c r="K52">
        <v>0</v>
      </c>
    </row>
    <row r="54" spans="2:12" ht="12.75">
      <c r="B54" s="2" t="s">
        <v>245</v>
      </c>
      <c r="E54" s="2" t="s">
        <v>352</v>
      </c>
      <c r="G54" s="2" t="s">
        <v>56</v>
      </c>
      <c r="H54" s="2" t="s">
        <v>57</v>
      </c>
      <c r="I54" s="5" t="s">
        <v>58</v>
      </c>
      <c r="J54" s="2" t="s">
        <v>114</v>
      </c>
      <c r="K54" s="2" t="s">
        <v>246</v>
      </c>
      <c r="L54" s="2" t="s">
        <v>59</v>
      </c>
    </row>
    <row r="56" spans="1:12" ht="12.75">
      <c r="A56" s="4">
        <v>1</v>
      </c>
      <c r="B56" t="s">
        <v>170</v>
      </c>
      <c r="C56">
        <v>2006</v>
      </c>
      <c r="D56" s="6" t="s">
        <v>358</v>
      </c>
      <c r="E56">
        <v>71</v>
      </c>
      <c r="F56" s="9" t="str">
        <f>"03201036"</f>
        <v>03201036</v>
      </c>
      <c r="G56" t="s">
        <v>171</v>
      </c>
      <c r="H56">
        <v>16.8</v>
      </c>
      <c r="I56" s="4" t="s">
        <v>172</v>
      </c>
      <c r="J56" t="s">
        <v>173</v>
      </c>
      <c r="K56">
        <v>1.05</v>
      </c>
      <c r="L56">
        <v>4</v>
      </c>
    </row>
    <row r="57" spans="1:12" ht="12.75">
      <c r="A57" s="4">
        <v>1</v>
      </c>
      <c r="B57" t="s">
        <v>174</v>
      </c>
      <c r="C57">
        <v>2005</v>
      </c>
      <c r="D57" t="s">
        <v>1</v>
      </c>
      <c r="E57">
        <v>71</v>
      </c>
      <c r="G57" t="s">
        <v>175</v>
      </c>
      <c r="H57">
        <v>24.15</v>
      </c>
      <c r="I57" s="4" t="s">
        <v>79</v>
      </c>
      <c r="J57" t="s">
        <v>176</v>
      </c>
      <c r="K57">
        <v>1.1</v>
      </c>
      <c r="L57">
        <v>12</v>
      </c>
    </row>
    <row r="58" spans="1:12" ht="12.75">
      <c r="A58" s="4">
        <v>3</v>
      </c>
      <c r="B58" t="s">
        <v>177</v>
      </c>
      <c r="C58">
        <v>2006</v>
      </c>
      <c r="D58" t="s">
        <v>3</v>
      </c>
      <c r="E58">
        <v>69</v>
      </c>
      <c r="G58" t="s">
        <v>171</v>
      </c>
      <c r="H58">
        <v>21.7</v>
      </c>
      <c r="I58" s="4" t="s">
        <v>124</v>
      </c>
      <c r="J58" t="s">
        <v>178</v>
      </c>
      <c r="K58">
        <v>0.9</v>
      </c>
      <c r="L58">
        <v>12</v>
      </c>
    </row>
    <row r="59" spans="1:12" ht="12.75">
      <c r="A59" s="4">
        <v>3</v>
      </c>
      <c r="B59" t="s">
        <v>179</v>
      </c>
      <c r="C59">
        <v>2006</v>
      </c>
      <c r="D59" t="s">
        <v>3</v>
      </c>
      <c r="E59">
        <v>69</v>
      </c>
      <c r="G59" t="s">
        <v>171</v>
      </c>
      <c r="H59">
        <v>21.98</v>
      </c>
      <c r="I59" s="4" t="s">
        <v>180</v>
      </c>
      <c r="J59" t="s">
        <v>181</v>
      </c>
      <c r="K59">
        <v>1.05</v>
      </c>
      <c r="L59">
        <v>12</v>
      </c>
    </row>
    <row r="60" spans="1:12" ht="15">
      <c r="A60" s="4">
        <v>5</v>
      </c>
      <c r="B60" t="s">
        <v>182</v>
      </c>
      <c r="C60">
        <v>2006</v>
      </c>
      <c r="D60" t="s">
        <v>12</v>
      </c>
      <c r="E60">
        <v>68</v>
      </c>
      <c r="F60" s="10" t="str">
        <f>"03201279"</f>
        <v>03201279</v>
      </c>
      <c r="G60" t="s">
        <v>67</v>
      </c>
      <c r="H60">
        <v>15.04</v>
      </c>
      <c r="I60" s="4" t="s">
        <v>183</v>
      </c>
      <c r="J60" t="s">
        <v>184</v>
      </c>
      <c r="K60">
        <v>1.05</v>
      </c>
      <c r="L60">
        <v>4</v>
      </c>
    </row>
    <row r="61" spans="1:12" ht="12.75">
      <c r="A61" s="4">
        <v>6</v>
      </c>
      <c r="B61" t="s">
        <v>185</v>
      </c>
      <c r="C61">
        <v>2006</v>
      </c>
      <c r="D61" s="6" t="s">
        <v>357</v>
      </c>
      <c r="E61">
        <v>65</v>
      </c>
      <c r="F61" s="9" t="str">
        <f>"03201232"</f>
        <v>03201232</v>
      </c>
      <c r="G61" t="s">
        <v>171</v>
      </c>
      <c r="H61">
        <v>19.97</v>
      </c>
      <c r="I61" s="4" t="s">
        <v>186</v>
      </c>
      <c r="J61" t="s">
        <v>187</v>
      </c>
      <c r="K61">
        <v>1</v>
      </c>
      <c r="L61">
        <v>4</v>
      </c>
    </row>
    <row r="62" spans="1:12" ht="12.75">
      <c r="A62" s="4">
        <v>6</v>
      </c>
      <c r="B62" t="s">
        <v>189</v>
      </c>
      <c r="C62">
        <v>2005</v>
      </c>
      <c r="D62" t="s">
        <v>3</v>
      </c>
      <c r="E62">
        <v>65</v>
      </c>
      <c r="G62" t="s">
        <v>188</v>
      </c>
      <c r="H62">
        <v>16.04</v>
      </c>
      <c r="I62" s="4" t="s">
        <v>190</v>
      </c>
      <c r="J62" t="s">
        <v>83</v>
      </c>
      <c r="K62">
        <v>1.05</v>
      </c>
      <c r="L62">
        <v>0</v>
      </c>
    </row>
    <row r="63" spans="1:12" ht="15">
      <c r="A63" s="4">
        <v>6</v>
      </c>
      <c r="B63" t="s">
        <v>191</v>
      </c>
      <c r="C63">
        <v>2006</v>
      </c>
      <c r="D63" t="s">
        <v>12</v>
      </c>
      <c r="E63">
        <v>65</v>
      </c>
      <c r="F63" s="10" t="str">
        <f>"03201287"</f>
        <v>03201287</v>
      </c>
      <c r="G63" t="s">
        <v>171</v>
      </c>
      <c r="H63">
        <v>14.15</v>
      </c>
      <c r="I63" s="4" t="s">
        <v>192</v>
      </c>
      <c r="J63" t="s">
        <v>193</v>
      </c>
      <c r="K63">
        <v>1.05</v>
      </c>
      <c r="L63">
        <v>0</v>
      </c>
    </row>
    <row r="64" spans="1:12" ht="12.75">
      <c r="A64" s="4">
        <v>9</v>
      </c>
      <c r="B64" t="s">
        <v>194</v>
      </c>
      <c r="C64">
        <v>2005</v>
      </c>
      <c r="D64" t="s">
        <v>3</v>
      </c>
      <c r="E64">
        <v>64</v>
      </c>
      <c r="G64" t="s">
        <v>115</v>
      </c>
      <c r="H64">
        <v>19.5</v>
      </c>
      <c r="I64" s="4" t="s">
        <v>195</v>
      </c>
      <c r="J64" t="s">
        <v>117</v>
      </c>
      <c r="K64">
        <v>1.1</v>
      </c>
      <c r="L64">
        <v>8</v>
      </c>
    </row>
    <row r="65" spans="1:12" ht="12.75">
      <c r="A65" s="4">
        <v>10</v>
      </c>
      <c r="B65" t="s">
        <v>196</v>
      </c>
      <c r="C65">
        <v>2005</v>
      </c>
      <c r="D65" t="s">
        <v>26</v>
      </c>
      <c r="E65">
        <v>61</v>
      </c>
      <c r="G65" t="s">
        <v>121</v>
      </c>
      <c r="H65">
        <v>19.72</v>
      </c>
      <c r="I65" s="4" t="s">
        <v>197</v>
      </c>
      <c r="J65" t="s">
        <v>198</v>
      </c>
      <c r="K65">
        <v>1.05</v>
      </c>
      <c r="L65">
        <v>8</v>
      </c>
    </row>
    <row r="66" spans="1:12" ht="12.75">
      <c r="A66" s="4">
        <v>11</v>
      </c>
      <c r="B66" t="s">
        <v>199</v>
      </c>
      <c r="C66">
        <v>2006</v>
      </c>
      <c r="D66" t="s">
        <v>12</v>
      </c>
      <c r="E66">
        <v>59</v>
      </c>
      <c r="G66" t="s">
        <v>121</v>
      </c>
      <c r="H66">
        <v>16.14</v>
      </c>
      <c r="I66" s="4" t="s">
        <v>200</v>
      </c>
      <c r="J66" t="s">
        <v>201</v>
      </c>
      <c r="K66">
        <v>1</v>
      </c>
      <c r="L66">
        <v>0</v>
      </c>
    </row>
    <row r="67" spans="1:12" ht="12.75">
      <c r="A67" s="4">
        <v>12</v>
      </c>
      <c r="B67" t="s">
        <v>202</v>
      </c>
      <c r="C67">
        <v>2006</v>
      </c>
      <c r="D67" t="s">
        <v>40</v>
      </c>
      <c r="E67">
        <v>57</v>
      </c>
      <c r="G67" t="s">
        <v>60</v>
      </c>
      <c r="H67">
        <v>12.79</v>
      </c>
      <c r="I67" s="4" t="s">
        <v>203</v>
      </c>
      <c r="J67" t="s">
        <v>204</v>
      </c>
      <c r="K67">
        <v>0.95</v>
      </c>
      <c r="L67">
        <v>8</v>
      </c>
    </row>
    <row r="68" spans="1:12" ht="12.75">
      <c r="A68" s="4">
        <v>13</v>
      </c>
      <c r="B68" t="s">
        <v>205</v>
      </c>
      <c r="C68">
        <v>2005</v>
      </c>
      <c r="D68" t="s">
        <v>26</v>
      </c>
      <c r="E68">
        <v>54</v>
      </c>
      <c r="G68" t="s">
        <v>90</v>
      </c>
      <c r="H68">
        <v>20.45</v>
      </c>
      <c r="I68" s="4" t="s">
        <v>122</v>
      </c>
      <c r="J68" t="s">
        <v>206</v>
      </c>
      <c r="K68">
        <v>1.05</v>
      </c>
      <c r="L68">
        <v>0</v>
      </c>
    </row>
    <row r="69" spans="1:12" ht="12.75">
      <c r="A69" s="4">
        <v>13</v>
      </c>
      <c r="B69" t="s">
        <v>207</v>
      </c>
      <c r="C69">
        <v>2005</v>
      </c>
      <c r="D69" t="s">
        <v>40</v>
      </c>
      <c r="E69">
        <v>54</v>
      </c>
      <c r="G69" t="s">
        <v>67</v>
      </c>
      <c r="H69">
        <v>13.89</v>
      </c>
      <c r="I69" s="4" t="s">
        <v>208</v>
      </c>
      <c r="J69" t="s">
        <v>209</v>
      </c>
      <c r="K69">
        <v>1</v>
      </c>
      <c r="L69">
        <v>4</v>
      </c>
    </row>
    <row r="70" spans="1:12" ht="12.75">
      <c r="A70" s="4">
        <v>15</v>
      </c>
      <c r="B70" t="s">
        <v>210</v>
      </c>
      <c r="C70">
        <v>2006</v>
      </c>
      <c r="D70" t="s">
        <v>3</v>
      </c>
      <c r="E70">
        <v>53</v>
      </c>
      <c r="G70" t="s">
        <v>115</v>
      </c>
      <c r="H70">
        <v>12.4</v>
      </c>
      <c r="I70" s="4" t="s">
        <v>211</v>
      </c>
      <c r="J70" t="s">
        <v>212</v>
      </c>
      <c r="K70">
        <v>0.9</v>
      </c>
      <c r="L70">
        <v>8</v>
      </c>
    </row>
    <row r="71" spans="1:12" ht="12.75">
      <c r="A71" s="4">
        <v>15</v>
      </c>
      <c r="B71" t="s">
        <v>213</v>
      </c>
      <c r="C71">
        <v>2006</v>
      </c>
      <c r="D71" t="s">
        <v>3</v>
      </c>
      <c r="E71">
        <v>53</v>
      </c>
      <c r="G71" t="s">
        <v>74</v>
      </c>
      <c r="H71">
        <v>17.24</v>
      </c>
      <c r="I71" s="4" t="s">
        <v>211</v>
      </c>
      <c r="J71" t="s">
        <v>71</v>
      </c>
      <c r="K71">
        <v>0.9</v>
      </c>
      <c r="L71">
        <v>4</v>
      </c>
    </row>
    <row r="72" spans="1:12" ht="12.75">
      <c r="A72" s="4">
        <v>17</v>
      </c>
      <c r="B72" t="s">
        <v>214</v>
      </c>
      <c r="C72">
        <v>2006</v>
      </c>
      <c r="D72" t="s">
        <v>40</v>
      </c>
      <c r="E72">
        <v>50</v>
      </c>
      <c r="G72" t="s">
        <v>188</v>
      </c>
      <c r="H72">
        <v>8.08</v>
      </c>
      <c r="I72" s="4" t="s">
        <v>215</v>
      </c>
      <c r="J72" t="s">
        <v>216</v>
      </c>
      <c r="K72">
        <v>0.9</v>
      </c>
      <c r="L72">
        <v>8</v>
      </c>
    </row>
    <row r="73" spans="1:12" ht="12.75">
      <c r="A73" s="4">
        <v>18</v>
      </c>
      <c r="B73" t="s">
        <v>217</v>
      </c>
      <c r="C73">
        <v>2006</v>
      </c>
      <c r="D73" s="6" t="s">
        <v>357</v>
      </c>
      <c r="E73">
        <v>48</v>
      </c>
      <c r="F73" s="9" t="str">
        <f>"03201246"</f>
        <v>03201246</v>
      </c>
      <c r="G73" t="s">
        <v>115</v>
      </c>
      <c r="H73">
        <v>11.12</v>
      </c>
      <c r="I73" s="4" t="s">
        <v>218</v>
      </c>
      <c r="J73" t="s">
        <v>219</v>
      </c>
      <c r="K73">
        <v>1</v>
      </c>
      <c r="L73">
        <v>4</v>
      </c>
    </row>
    <row r="74" spans="1:12" ht="15">
      <c r="A74" s="4">
        <v>19</v>
      </c>
      <c r="B74" t="s">
        <v>220</v>
      </c>
      <c r="C74">
        <v>2005</v>
      </c>
      <c r="D74" t="s">
        <v>12</v>
      </c>
      <c r="E74">
        <v>42</v>
      </c>
      <c r="F74" s="10" t="str">
        <f>"03202215"</f>
        <v>03202215</v>
      </c>
      <c r="G74" t="s">
        <v>95</v>
      </c>
      <c r="H74">
        <v>16.9</v>
      </c>
      <c r="I74" s="4" t="s">
        <v>221</v>
      </c>
      <c r="J74" t="s">
        <v>222</v>
      </c>
      <c r="K74">
        <v>1</v>
      </c>
      <c r="L74">
        <v>0</v>
      </c>
    </row>
    <row r="75" spans="1:12" ht="12.75">
      <c r="A75" s="4">
        <v>20</v>
      </c>
      <c r="B75" t="s">
        <v>223</v>
      </c>
      <c r="C75">
        <v>2006</v>
      </c>
      <c r="D75" t="s">
        <v>40</v>
      </c>
      <c r="E75">
        <v>41</v>
      </c>
      <c r="G75" t="s">
        <v>103</v>
      </c>
      <c r="H75">
        <v>9.6</v>
      </c>
      <c r="I75" s="4" t="s">
        <v>224</v>
      </c>
      <c r="J75" t="s">
        <v>225</v>
      </c>
      <c r="K75">
        <v>0.95</v>
      </c>
      <c r="L75">
        <v>12</v>
      </c>
    </row>
    <row r="76" spans="1:12" ht="12.75">
      <c r="A76" s="4">
        <v>21</v>
      </c>
      <c r="B76" t="s">
        <v>226</v>
      </c>
      <c r="C76">
        <v>2006</v>
      </c>
      <c r="D76" t="s">
        <v>26</v>
      </c>
      <c r="E76">
        <v>35</v>
      </c>
      <c r="G76" t="s">
        <v>87</v>
      </c>
      <c r="H76">
        <v>19.35</v>
      </c>
      <c r="I76" s="4" t="s">
        <v>227</v>
      </c>
      <c r="J76" t="s">
        <v>228</v>
      </c>
      <c r="K76">
        <v>1</v>
      </c>
      <c r="L76">
        <v>4</v>
      </c>
    </row>
    <row r="77" spans="1:12" ht="12.75">
      <c r="A77" s="4">
        <v>22</v>
      </c>
      <c r="B77" t="s">
        <v>229</v>
      </c>
      <c r="C77">
        <v>2005</v>
      </c>
      <c r="D77" t="s">
        <v>26</v>
      </c>
      <c r="E77">
        <v>33</v>
      </c>
      <c r="G77" t="s">
        <v>87</v>
      </c>
      <c r="H77">
        <v>11.28</v>
      </c>
      <c r="I77" s="4" t="s">
        <v>230</v>
      </c>
      <c r="J77" t="s">
        <v>231</v>
      </c>
      <c r="K77">
        <v>0.95</v>
      </c>
      <c r="L77">
        <v>4</v>
      </c>
    </row>
    <row r="78" spans="1:12" ht="12.75">
      <c r="A78" s="4">
        <v>23</v>
      </c>
      <c r="B78" t="s">
        <v>232</v>
      </c>
      <c r="C78">
        <v>2006</v>
      </c>
      <c r="D78" t="s">
        <v>1</v>
      </c>
      <c r="E78">
        <v>30</v>
      </c>
      <c r="G78" t="s">
        <v>74</v>
      </c>
      <c r="H78">
        <v>11.81</v>
      </c>
      <c r="I78" s="4" t="s">
        <v>233</v>
      </c>
      <c r="J78" t="s">
        <v>234</v>
      </c>
      <c r="K78">
        <v>0.95</v>
      </c>
      <c r="L78">
        <v>4</v>
      </c>
    </row>
    <row r="79" spans="1:12" ht="12.75">
      <c r="A79" s="4">
        <v>24</v>
      </c>
      <c r="B79" t="s">
        <v>235</v>
      </c>
      <c r="C79">
        <v>2006</v>
      </c>
      <c r="D79" t="s">
        <v>3</v>
      </c>
      <c r="E79">
        <v>29</v>
      </c>
      <c r="G79" t="s">
        <v>60</v>
      </c>
      <c r="H79">
        <v>11.18</v>
      </c>
      <c r="I79" s="4" t="s">
        <v>236</v>
      </c>
      <c r="J79" t="s">
        <v>237</v>
      </c>
      <c r="K79">
        <v>0.8</v>
      </c>
      <c r="L79">
        <v>4</v>
      </c>
    </row>
    <row r="80" spans="1:12" ht="12.75">
      <c r="A80" s="4">
        <v>25</v>
      </c>
      <c r="B80" t="s">
        <v>238</v>
      </c>
      <c r="C80">
        <v>2006</v>
      </c>
      <c r="D80" t="s">
        <v>26</v>
      </c>
      <c r="E80">
        <v>23</v>
      </c>
      <c r="G80" t="s">
        <v>164</v>
      </c>
      <c r="H80">
        <v>13.22</v>
      </c>
      <c r="I80" s="4" t="s">
        <v>239</v>
      </c>
      <c r="J80" t="s">
        <v>240</v>
      </c>
      <c r="K80">
        <v>0.85</v>
      </c>
      <c r="L80">
        <v>4</v>
      </c>
    </row>
    <row r="81" spans="1:12" ht="12.75">
      <c r="A81" s="4">
        <v>26</v>
      </c>
      <c r="B81" t="s">
        <v>241</v>
      </c>
      <c r="C81">
        <v>2005</v>
      </c>
      <c r="D81" t="s">
        <v>1</v>
      </c>
      <c r="E81">
        <v>17</v>
      </c>
      <c r="G81" t="s">
        <v>242</v>
      </c>
      <c r="H81">
        <v>8.78</v>
      </c>
      <c r="I81" s="4" t="s">
        <v>243</v>
      </c>
      <c r="J81" t="s">
        <v>244</v>
      </c>
      <c r="K81">
        <v>0.8</v>
      </c>
      <c r="L81">
        <v>0</v>
      </c>
    </row>
    <row r="83" spans="2:12" ht="12.75">
      <c r="B83" s="2" t="s">
        <v>353</v>
      </c>
      <c r="C83" s="2"/>
      <c r="D83" s="2"/>
      <c r="E83" s="2" t="s">
        <v>352</v>
      </c>
      <c r="F83" s="2"/>
      <c r="G83" s="2" t="s">
        <v>56</v>
      </c>
      <c r="H83" s="2" t="s">
        <v>57</v>
      </c>
      <c r="I83" s="2" t="s">
        <v>58</v>
      </c>
      <c r="J83" s="2" t="s">
        <v>114</v>
      </c>
      <c r="K83" s="2" t="s">
        <v>351</v>
      </c>
      <c r="L83" s="2" t="s">
        <v>59</v>
      </c>
    </row>
    <row r="85" spans="1:12" ht="12.75">
      <c r="A85" s="4">
        <v>1</v>
      </c>
      <c r="B85" t="s">
        <v>247</v>
      </c>
      <c r="C85">
        <v>2006</v>
      </c>
      <c r="D85" s="6" t="s">
        <v>357</v>
      </c>
      <c r="E85">
        <v>76</v>
      </c>
      <c r="F85" s="9" t="str">
        <f>"03201386"</f>
        <v>03201386</v>
      </c>
      <c r="G85" t="s">
        <v>67</v>
      </c>
      <c r="H85">
        <v>28.23</v>
      </c>
      <c r="I85" s="4" t="s">
        <v>248</v>
      </c>
      <c r="J85" t="s">
        <v>249</v>
      </c>
      <c r="K85">
        <v>1.2</v>
      </c>
      <c r="L85">
        <v>8</v>
      </c>
    </row>
    <row r="86" spans="1:12" ht="12.75">
      <c r="A86" s="4">
        <v>2</v>
      </c>
      <c r="B86" t="s">
        <v>250</v>
      </c>
      <c r="C86">
        <v>2005</v>
      </c>
      <c r="D86" s="6" t="s">
        <v>357</v>
      </c>
      <c r="E86">
        <v>74</v>
      </c>
      <c r="F86" s="9" t="str">
        <f>"03201253"</f>
        <v>03201253</v>
      </c>
      <c r="G86" t="s">
        <v>251</v>
      </c>
      <c r="H86">
        <v>31.06</v>
      </c>
      <c r="I86" s="4" t="s">
        <v>252</v>
      </c>
      <c r="J86" t="s">
        <v>253</v>
      </c>
      <c r="K86">
        <v>1.1</v>
      </c>
      <c r="L86">
        <v>16</v>
      </c>
    </row>
    <row r="87" spans="1:12" ht="12.75">
      <c r="A87" s="4">
        <v>3</v>
      </c>
      <c r="B87" t="s">
        <v>254</v>
      </c>
      <c r="C87">
        <v>2005</v>
      </c>
      <c r="D87" t="s">
        <v>17</v>
      </c>
      <c r="E87">
        <v>73</v>
      </c>
      <c r="F87" s="9" t="str">
        <f>"03201566"</f>
        <v>03201566</v>
      </c>
      <c r="G87" t="s">
        <v>255</v>
      </c>
      <c r="H87">
        <v>30</v>
      </c>
      <c r="I87" s="4" t="s">
        <v>256</v>
      </c>
      <c r="J87" t="s">
        <v>257</v>
      </c>
      <c r="K87">
        <v>1.22</v>
      </c>
      <c r="L87">
        <v>16</v>
      </c>
    </row>
    <row r="88" spans="1:12" ht="12.75">
      <c r="A88" s="4">
        <v>4</v>
      </c>
      <c r="B88" t="s">
        <v>258</v>
      </c>
      <c r="C88">
        <v>2005</v>
      </c>
      <c r="D88" t="s">
        <v>17</v>
      </c>
      <c r="E88">
        <v>69</v>
      </c>
      <c r="F88" s="9" t="str">
        <f>"03201855"</f>
        <v>03201855</v>
      </c>
      <c r="G88" t="s">
        <v>171</v>
      </c>
      <c r="H88">
        <v>27.68</v>
      </c>
      <c r="I88" s="4" t="s">
        <v>122</v>
      </c>
      <c r="J88" t="s">
        <v>259</v>
      </c>
      <c r="K88">
        <v>1.15</v>
      </c>
      <c r="L88">
        <v>16</v>
      </c>
    </row>
    <row r="89" spans="1:12" ht="12.75">
      <c r="A89" s="4">
        <v>5</v>
      </c>
      <c r="B89" t="s">
        <v>260</v>
      </c>
      <c r="C89">
        <v>2005</v>
      </c>
      <c r="D89" s="6" t="s">
        <v>357</v>
      </c>
      <c r="E89">
        <v>66</v>
      </c>
      <c r="F89" s="9" t="str">
        <f>"03201251"</f>
        <v>03201251</v>
      </c>
      <c r="G89" t="s">
        <v>60</v>
      </c>
      <c r="H89">
        <v>25.19</v>
      </c>
      <c r="I89" s="4" t="s">
        <v>261</v>
      </c>
      <c r="J89" t="s">
        <v>262</v>
      </c>
      <c r="K89">
        <v>1.05</v>
      </c>
      <c r="L89">
        <v>8</v>
      </c>
    </row>
    <row r="90" spans="1:12" ht="12.75">
      <c r="A90" s="4">
        <v>6</v>
      </c>
      <c r="B90" t="s">
        <v>263</v>
      </c>
      <c r="C90">
        <v>2005</v>
      </c>
      <c r="D90" t="s">
        <v>26</v>
      </c>
      <c r="E90">
        <v>64</v>
      </c>
      <c r="G90" t="s">
        <v>171</v>
      </c>
      <c r="H90">
        <v>25.27</v>
      </c>
      <c r="I90" s="4" t="s">
        <v>264</v>
      </c>
      <c r="J90" t="s">
        <v>265</v>
      </c>
      <c r="K90">
        <v>0.9</v>
      </c>
      <c r="L90">
        <v>12</v>
      </c>
    </row>
    <row r="91" spans="1:12" ht="12.75">
      <c r="A91" s="4">
        <v>6</v>
      </c>
      <c r="B91" t="s">
        <v>266</v>
      </c>
      <c r="C91">
        <v>2005</v>
      </c>
      <c r="D91" t="s">
        <v>1</v>
      </c>
      <c r="E91">
        <v>64</v>
      </c>
      <c r="G91" t="s">
        <v>255</v>
      </c>
      <c r="H91">
        <v>27.8</v>
      </c>
      <c r="I91" s="4" t="s">
        <v>203</v>
      </c>
      <c r="J91" t="s">
        <v>267</v>
      </c>
      <c r="K91">
        <v>1</v>
      </c>
      <c r="L91">
        <v>8</v>
      </c>
    </row>
    <row r="92" spans="1:12" ht="12.75">
      <c r="A92" s="4">
        <v>7</v>
      </c>
      <c r="B92" t="s">
        <v>268</v>
      </c>
      <c r="C92">
        <v>2005</v>
      </c>
      <c r="D92" t="s">
        <v>1</v>
      </c>
      <c r="E92">
        <v>63</v>
      </c>
      <c r="F92" s="8" t="str">
        <f>"03201451"</f>
        <v>03201451</v>
      </c>
      <c r="G92" t="s">
        <v>67</v>
      </c>
      <c r="H92">
        <v>22.83</v>
      </c>
      <c r="I92" s="4" t="s">
        <v>269</v>
      </c>
      <c r="J92" t="s">
        <v>69</v>
      </c>
      <c r="K92">
        <v>10.05</v>
      </c>
      <c r="L92">
        <v>16</v>
      </c>
    </row>
    <row r="93" spans="1:12" ht="12.75">
      <c r="A93" s="4">
        <v>8</v>
      </c>
      <c r="B93" t="s">
        <v>270</v>
      </c>
      <c r="C93">
        <v>2006</v>
      </c>
      <c r="D93" s="6" t="s">
        <v>357</v>
      </c>
      <c r="E93">
        <v>62</v>
      </c>
      <c r="F93" s="9" t="str">
        <f>"03201254"</f>
        <v>03201254</v>
      </c>
      <c r="G93" t="s">
        <v>115</v>
      </c>
      <c r="H93">
        <v>27.78</v>
      </c>
      <c r="I93" s="4" t="s">
        <v>271</v>
      </c>
      <c r="J93" t="s">
        <v>272</v>
      </c>
      <c r="K93">
        <v>1</v>
      </c>
      <c r="L93">
        <v>8</v>
      </c>
    </row>
    <row r="94" spans="1:12" ht="15">
      <c r="A94" s="4">
        <v>9</v>
      </c>
      <c r="B94" t="s">
        <v>273</v>
      </c>
      <c r="C94">
        <v>2005</v>
      </c>
      <c r="D94" t="s">
        <v>12</v>
      </c>
      <c r="E94">
        <v>61</v>
      </c>
      <c r="F94" s="10" t="str">
        <f>"03202276"</f>
        <v>03202276</v>
      </c>
      <c r="G94" t="s">
        <v>171</v>
      </c>
      <c r="H94">
        <v>24.03</v>
      </c>
      <c r="I94" s="4" t="s">
        <v>274</v>
      </c>
      <c r="J94" t="s">
        <v>275</v>
      </c>
      <c r="K94">
        <v>1</v>
      </c>
      <c r="L94">
        <v>0</v>
      </c>
    </row>
    <row r="95" spans="1:12" ht="15">
      <c r="A95" s="4">
        <v>10</v>
      </c>
      <c r="B95" t="s">
        <v>276</v>
      </c>
      <c r="C95">
        <v>2006</v>
      </c>
      <c r="D95" t="s">
        <v>12</v>
      </c>
      <c r="E95">
        <v>60</v>
      </c>
      <c r="F95" s="10" t="str">
        <f>"03201285"</f>
        <v>03201285</v>
      </c>
      <c r="G95" t="s">
        <v>60</v>
      </c>
      <c r="H95">
        <v>23.2</v>
      </c>
      <c r="I95" s="4" t="s">
        <v>277</v>
      </c>
      <c r="J95" t="s">
        <v>278</v>
      </c>
      <c r="K95">
        <v>0.95</v>
      </c>
      <c r="L95">
        <v>4</v>
      </c>
    </row>
    <row r="96" spans="1:12" ht="12.75">
      <c r="A96" s="4">
        <v>10</v>
      </c>
      <c r="B96" t="s">
        <v>279</v>
      </c>
      <c r="C96">
        <v>2006</v>
      </c>
      <c r="D96" t="s">
        <v>6</v>
      </c>
      <c r="E96">
        <v>60</v>
      </c>
      <c r="F96" s="9" t="str">
        <f>"03201544"</f>
        <v>03201544</v>
      </c>
      <c r="G96" t="s">
        <v>171</v>
      </c>
      <c r="H96">
        <v>19.04</v>
      </c>
      <c r="I96" s="4" t="s">
        <v>280</v>
      </c>
      <c r="J96" t="s">
        <v>281</v>
      </c>
      <c r="K96">
        <v>0.9</v>
      </c>
      <c r="L96">
        <v>8</v>
      </c>
    </row>
    <row r="97" spans="1:12" ht="12.75">
      <c r="A97" s="4">
        <v>11</v>
      </c>
      <c r="B97" t="s">
        <v>282</v>
      </c>
      <c r="C97">
        <v>2006</v>
      </c>
      <c r="D97" t="s">
        <v>17</v>
      </c>
      <c r="E97">
        <v>59</v>
      </c>
      <c r="F97" s="9" t="str">
        <f>"03201343"</f>
        <v>03201343</v>
      </c>
      <c r="G97" t="s">
        <v>171</v>
      </c>
      <c r="H97">
        <v>22.81</v>
      </c>
      <c r="I97" s="4" t="s">
        <v>211</v>
      </c>
      <c r="J97" t="s">
        <v>283</v>
      </c>
      <c r="K97">
        <v>1.05</v>
      </c>
      <c r="L97">
        <v>8</v>
      </c>
    </row>
    <row r="98" spans="1:12" ht="12.75">
      <c r="A98" s="4">
        <v>12</v>
      </c>
      <c r="B98" t="s">
        <v>284</v>
      </c>
      <c r="C98">
        <v>2005</v>
      </c>
      <c r="D98" t="s">
        <v>6</v>
      </c>
      <c r="E98">
        <v>57</v>
      </c>
      <c r="G98" t="s">
        <v>81</v>
      </c>
      <c r="H98">
        <v>18.98</v>
      </c>
      <c r="I98" s="4" t="s">
        <v>285</v>
      </c>
      <c r="J98" t="s">
        <v>286</v>
      </c>
      <c r="K98">
        <v>1.05</v>
      </c>
      <c r="L98">
        <v>12</v>
      </c>
    </row>
    <row r="99" spans="1:12" ht="12.75">
      <c r="A99" s="4">
        <v>13</v>
      </c>
      <c r="B99" t="s">
        <v>287</v>
      </c>
      <c r="C99">
        <v>2006</v>
      </c>
      <c r="D99" t="s">
        <v>6</v>
      </c>
      <c r="E99">
        <v>56</v>
      </c>
      <c r="F99" s="9" t="str">
        <f>"03201549"</f>
        <v>03201549</v>
      </c>
      <c r="G99" t="s">
        <v>115</v>
      </c>
      <c r="H99">
        <v>25.55</v>
      </c>
      <c r="I99" s="4" t="s">
        <v>288</v>
      </c>
      <c r="J99" t="s">
        <v>289</v>
      </c>
      <c r="K99">
        <v>1</v>
      </c>
      <c r="L99">
        <v>8</v>
      </c>
    </row>
    <row r="100" spans="1:12" ht="15">
      <c r="A100" s="4">
        <v>14</v>
      </c>
      <c r="B100" t="s">
        <v>290</v>
      </c>
      <c r="C100">
        <v>2005</v>
      </c>
      <c r="D100" t="s">
        <v>12</v>
      </c>
      <c r="E100">
        <v>55</v>
      </c>
      <c r="F100" s="10" t="str">
        <f>"03201280"</f>
        <v>03201280</v>
      </c>
      <c r="G100" t="s">
        <v>118</v>
      </c>
      <c r="H100">
        <v>22.88</v>
      </c>
      <c r="I100" s="4" t="s">
        <v>291</v>
      </c>
      <c r="J100" t="s">
        <v>292</v>
      </c>
      <c r="K100">
        <v>1</v>
      </c>
      <c r="L100">
        <v>8</v>
      </c>
    </row>
    <row r="101" spans="1:12" ht="12.75">
      <c r="A101" s="4">
        <v>15</v>
      </c>
      <c r="B101" t="s">
        <v>293</v>
      </c>
      <c r="C101">
        <v>2006</v>
      </c>
      <c r="D101" s="6" t="s">
        <v>357</v>
      </c>
      <c r="E101">
        <v>55</v>
      </c>
      <c r="F101" s="9" t="str">
        <f>"03201464"</f>
        <v>03201464</v>
      </c>
      <c r="G101" t="s">
        <v>81</v>
      </c>
      <c r="H101">
        <v>18.98</v>
      </c>
      <c r="I101" s="4" t="s">
        <v>294</v>
      </c>
      <c r="J101" t="s">
        <v>295</v>
      </c>
      <c r="K101">
        <v>1.05</v>
      </c>
      <c r="L101">
        <v>4</v>
      </c>
    </row>
    <row r="102" spans="1:12" ht="12.75">
      <c r="A102" s="4">
        <v>16</v>
      </c>
      <c r="B102" t="s">
        <v>296</v>
      </c>
      <c r="C102">
        <v>2005</v>
      </c>
      <c r="D102" t="s">
        <v>26</v>
      </c>
      <c r="E102">
        <v>52</v>
      </c>
      <c r="G102" t="s">
        <v>115</v>
      </c>
      <c r="H102">
        <v>17.17</v>
      </c>
      <c r="I102" s="4" t="s">
        <v>200</v>
      </c>
      <c r="J102" t="s">
        <v>297</v>
      </c>
      <c r="K102">
        <v>1.1</v>
      </c>
      <c r="L102">
        <v>4</v>
      </c>
    </row>
    <row r="103" spans="1:12" ht="12.75">
      <c r="A103" s="4">
        <v>16</v>
      </c>
      <c r="B103" t="s">
        <v>298</v>
      </c>
      <c r="C103">
        <v>2006</v>
      </c>
      <c r="D103" t="s">
        <v>6</v>
      </c>
      <c r="E103">
        <v>52</v>
      </c>
      <c r="F103" s="9" t="str">
        <f>"03201536"</f>
        <v>03201536</v>
      </c>
      <c r="G103" t="s">
        <v>115</v>
      </c>
      <c r="H103">
        <v>23.1</v>
      </c>
      <c r="I103" s="4" t="s">
        <v>299</v>
      </c>
      <c r="J103" t="s">
        <v>300</v>
      </c>
      <c r="K103">
        <v>0.9</v>
      </c>
      <c r="L103">
        <v>4</v>
      </c>
    </row>
    <row r="104" spans="1:12" ht="12.75">
      <c r="A104" s="4">
        <v>17</v>
      </c>
      <c r="B104" t="s">
        <v>301</v>
      </c>
      <c r="C104">
        <v>2005</v>
      </c>
      <c r="D104" t="s">
        <v>6</v>
      </c>
      <c r="E104">
        <v>50</v>
      </c>
      <c r="F104" s="9" t="str">
        <f>"03201543"</f>
        <v>03201543</v>
      </c>
      <c r="G104" t="s">
        <v>302</v>
      </c>
      <c r="H104">
        <v>11.79</v>
      </c>
      <c r="I104" s="4" t="s">
        <v>303</v>
      </c>
      <c r="J104" t="s">
        <v>304</v>
      </c>
      <c r="K104">
        <v>1.05</v>
      </c>
      <c r="L104">
        <v>4</v>
      </c>
    </row>
    <row r="105" spans="1:12" ht="12.75">
      <c r="A105" s="4">
        <v>18</v>
      </c>
      <c r="B105" t="s">
        <v>305</v>
      </c>
      <c r="C105">
        <v>2005</v>
      </c>
      <c r="D105" t="s">
        <v>1</v>
      </c>
      <c r="E105">
        <v>47</v>
      </c>
      <c r="G105" t="s">
        <v>67</v>
      </c>
      <c r="H105">
        <v>24.48</v>
      </c>
      <c r="I105" s="4" t="s">
        <v>306</v>
      </c>
      <c r="J105" t="s">
        <v>307</v>
      </c>
      <c r="K105">
        <v>0.9</v>
      </c>
      <c r="L105">
        <v>0</v>
      </c>
    </row>
    <row r="106" spans="1:12" ht="12.75">
      <c r="A106" s="4">
        <v>19</v>
      </c>
      <c r="B106" t="s">
        <v>308</v>
      </c>
      <c r="C106">
        <v>2006</v>
      </c>
      <c r="D106" t="s">
        <v>1</v>
      </c>
      <c r="E106">
        <v>46</v>
      </c>
      <c r="G106" t="s">
        <v>115</v>
      </c>
      <c r="H106">
        <v>22.15</v>
      </c>
      <c r="I106" s="4" t="s">
        <v>309</v>
      </c>
      <c r="J106" t="s">
        <v>310</v>
      </c>
      <c r="K106">
        <v>0.85</v>
      </c>
      <c r="L106">
        <v>8</v>
      </c>
    </row>
    <row r="107" spans="1:12" ht="12.75">
      <c r="A107" s="4">
        <v>20</v>
      </c>
      <c r="B107" t="s">
        <v>311</v>
      </c>
      <c r="C107">
        <v>2006</v>
      </c>
      <c r="D107" t="s">
        <v>1</v>
      </c>
      <c r="E107">
        <v>44</v>
      </c>
      <c r="G107" t="s">
        <v>60</v>
      </c>
      <c r="H107">
        <v>26.45</v>
      </c>
      <c r="I107" s="4" t="s">
        <v>312</v>
      </c>
      <c r="J107" t="s">
        <v>141</v>
      </c>
      <c r="K107">
        <v>1</v>
      </c>
      <c r="L107">
        <v>0</v>
      </c>
    </row>
    <row r="108" spans="1:12" ht="12.75">
      <c r="A108" s="4">
        <v>21</v>
      </c>
      <c r="B108" t="s">
        <v>313</v>
      </c>
      <c r="C108">
        <v>2005</v>
      </c>
      <c r="D108" t="s">
        <v>12</v>
      </c>
      <c r="E108">
        <v>43</v>
      </c>
      <c r="G108" t="s">
        <v>118</v>
      </c>
      <c r="H108">
        <v>26.37</v>
      </c>
      <c r="I108" s="4" t="s">
        <v>314</v>
      </c>
      <c r="J108" t="s">
        <v>240</v>
      </c>
      <c r="K108">
        <v>0.8</v>
      </c>
      <c r="L108">
        <v>8</v>
      </c>
    </row>
    <row r="109" spans="1:12" ht="12.75">
      <c r="A109" s="4">
        <v>22</v>
      </c>
      <c r="B109" t="s">
        <v>315</v>
      </c>
      <c r="C109">
        <v>2006</v>
      </c>
      <c r="D109" t="s">
        <v>40</v>
      </c>
      <c r="E109">
        <v>42</v>
      </c>
      <c r="G109" t="s">
        <v>121</v>
      </c>
      <c r="H109">
        <v>18.74</v>
      </c>
      <c r="I109" s="4" t="s">
        <v>316</v>
      </c>
      <c r="J109" t="s">
        <v>317</v>
      </c>
      <c r="K109">
        <v>0.9</v>
      </c>
      <c r="L109">
        <v>0</v>
      </c>
    </row>
    <row r="110" spans="1:12" ht="12.75">
      <c r="A110" s="4">
        <v>23</v>
      </c>
      <c r="B110" t="s">
        <v>318</v>
      </c>
      <c r="C110">
        <v>2006</v>
      </c>
      <c r="D110" t="s">
        <v>17</v>
      </c>
      <c r="E110">
        <v>41</v>
      </c>
      <c r="F110" s="9" t="str">
        <f>"03201340"</f>
        <v>03201340</v>
      </c>
      <c r="G110" t="s">
        <v>115</v>
      </c>
      <c r="H110">
        <v>20.29</v>
      </c>
      <c r="I110" s="4" t="s">
        <v>319</v>
      </c>
      <c r="J110" t="s">
        <v>320</v>
      </c>
      <c r="K110">
        <v>0.9</v>
      </c>
      <c r="L110">
        <v>12</v>
      </c>
    </row>
    <row r="111" spans="1:12" ht="12.75">
      <c r="A111" s="4">
        <v>22</v>
      </c>
      <c r="B111" t="s">
        <v>321</v>
      </c>
      <c r="C111">
        <v>2006</v>
      </c>
      <c r="D111" s="6" t="s">
        <v>357</v>
      </c>
      <c r="E111">
        <v>39</v>
      </c>
      <c r="F111" s="9" t="str">
        <f>"03201236"</f>
        <v>03201236</v>
      </c>
      <c r="G111" t="s">
        <v>81</v>
      </c>
      <c r="H111">
        <v>18.93</v>
      </c>
      <c r="I111" s="4" t="s">
        <v>322</v>
      </c>
      <c r="J111" t="s">
        <v>323</v>
      </c>
      <c r="K111">
        <v>0.95</v>
      </c>
      <c r="L111">
        <v>0</v>
      </c>
    </row>
    <row r="112" spans="1:12" ht="12.75">
      <c r="A112" s="4">
        <v>22</v>
      </c>
      <c r="B112" t="s">
        <v>324</v>
      </c>
      <c r="C112">
        <v>2006</v>
      </c>
      <c r="D112" t="s">
        <v>12</v>
      </c>
      <c r="E112">
        <v>39</v>
      </c>
      <c r="G112" t="s">
        <v>77</v>
      </c>
      <c r="H112">
        <v>22.24</v>
      </c>
      <c r="I112" s="4" t="s">
        <v>325</v>
      </c>
      <c r="J112" t="s">
        <v>97</v>
      </c>
      <c r="K112">
        <v>0.85</v>
      </c>
      <c r="L112">
        <v>12</v>
      </c>
    </row>
    <row r="113" spans="1:12" ht="12.75">
      <c r="A113" s="4">
        <v>23</v>
      </c>
      <c r="B113" t="s">
        <v>326</v>
      </c>
      <c r="C113">
        <v>2006</v>
      </c>
      <c r="D113" t="s">
        <v>17</v>
      </c>
      <c r="E113">
        <v>38</v>
      </c>
      <c r="F113" s="9" t="str">
        <f>"03201567"</f>
        <v>03201567</v>
      </c>
      <c r="G113" t="s">
        <v>95</v>
      </c>
      <c r="H113">
        <v>7.73</v>
      </c>
      <c r="I113" s="4" t="s">
        <v>327</v>
      </c>
      <c r="J113" t="s">
        <v>328</v>
      </c>
      <c r="K113">
        <v>1.05</v>
      </c>
      <c r="L113">
        <v>8</v>
      </c>
    </row>
    <row r="114" spans="1:12" ht="12.75">
      <c r="A114" s="4">
        <v>24</v>
      </c>
      <c r="B114" t="s">
        <v>329</v>
      </c>
      <c r="C114">
        <v>2006</v>
      </c>
      <c r="D114" t="s">
        <v>26</v>
      </c>
      <c r="E114">
        <v>34</v>
      </c>
      <c r="G114" t="s">
        <v>74</v>
      </c>
      <c r="H114">
        <v>19.42</v>
      </c>
      <c r="I114" s="4" t="s">
        <v>330</v>
      </c>
      <c r="J114" t="s">
        <v>228</v>
      </c>
      <c r="K114">
        <v>0.95</v>
      </c>
      <c r="L114">
        <v>4</v>
      </c>
    </row>
    <row r="115" spans="1:12" ht="12.75">
      <c r="A115" s="4">
        <v>25</v>
      </c>
      <c r="B115" t="s">
        <v>331</v>
      </c>
      <c r="C115">
        <v>2006</v>
      </c>
      <c r="D115" s="6" t="s">
        <v>357</v>
      </c>
      <c r="E115">
        <v>33</v>
      </c>
      <c r="F115" s="9" t="str">
        <f>"03201395"</f>
        <v>03201395</v>
      </c>
      <c r="G115" t="s">
        <v>121</v>
      </c>
      <c r="H115">
        <v>14.96</v>
      </c>
      <c r="I115" s="4" t="s">
        <v>332</v>
      </c>
      <c r="J115" t="s">
        <v>152</v>
      </c>
      <c r="K115">
        <v>0.95</v>
      </c>
      <c r="L115">
        <v>4</v>
      </c>
    </row>
    <row r="116" spans="1:12" ht="12.75">
      <c r="A116" s="4">
        <v>25</v>
      </c>
      <c r="B116" t="s">
        <v>333</v>
      </c>
      <c r="C116">
        <v>2006</v>
      </c>
      <c r="D116" s="6" t="s">
        <v>357</v>
      </c>
      <c r="E116">
        <v>33</v>
      </c>
      <c r="F116" s="9" t="str">
        <f>"03201404"</f>
        <v>03201404</v>
      </c>
      <c r="G116" t="s">
        <v>90</v>
      </c>
      <c r="H116">
        <v>15.3</v>
      </c>
      <c r="I116" s="4" t="s">
        <v>334</v>
      </c>
      <c r="J116" t="s">
        <v>335</v>
      </c>
      <c r="K116">
        <v>0.85</v>
      </c>
      <c r="L116">
        <v>8</v>
      </c>
    </row>
    <row r="117" spans="1:12" ht="12.75">
      <c r="A117" s="4">
        <v>25</v>
      </c>
      <c r="B117" t="s">
        <v>336</v>
      </c>
      <c r="C117">
        <v>2006</v>
      </c>
      <c r="D117" t="s">
        <v>1</v>
      </c>
      <c r="E117">
        <v>33</v>
      </c>
      <c r="G117" t="s">
        <v>118</v>
      </c>
      <c r="H117">
        <v>17.19</v>
      </c>
      <c r="I117" s="4" t="s">
        <v>337</v>
      </c>
      <c r="J117" t="s">
        <v>338</v>
      </c>
      <c r="K117">
        <v>0.9</v>
      </c>
      <c r="L117">
        <v>8</v>
      </c>
    </row>
    <row r="118" spans="1:12" ht="12.75">
      <c r="A118" s="4">
        <v>26</v>
      </c>
      <c r="B118" t="s">
        <v>341</v>
      </c>
      <c r="C118">
        <v>2005</v>
      </c>
      <c r="D118" t="s">
        <v>26</v>
      </c>
      <c r="E118">
        <v>24</v>
      </c>
      <c r="G118" t="s">
        <v>103</v>
      </c>
      <c r="H118">
        <v>19.35</v>
      </c>
      <c r="I118" s="4" t="s">
        <v>339</v>
      </c>
      <c r="J118" t="s">
        <v>340</v>
      </c>
      <c r="K118">
        <v>0.9</v>
      </c>
      <c r="L118">
        <v>0</v>
      </c>
    </row>
    <row r="119" spans="1:12" ht="12.75">
      <c r="A119" s="4">
        <v>27</v>
      </c>
      <c r="B119" t="s">
        <v>342</v>
      </c>
      <c r="C119">
        <v>2006</v>
      </c>
      <c r="D119" t="s">
        <v>1</v>
      </c>
      <c r="E119">
        <v>23</v>
      </c>
      <c r="G119" t="s">
        <v>343</v>
      </c>
      <c r="H119">
        <v>26.81</v>
      </c>
      <c r="I119" s="4" t="s">
        <v>109</v>
      </c>
      <c r="J119" t="s">
        <v>344</v>
      </c>
      <c r="K119">
        <v>0.85</v>
      </c>
      <c r="L119">
        <v>0</v>
      </c>
    </row>
    <row r="120" spans="1:12" ht="12.75">
      <c r="A120" s="4">
        <v>28</v>
      </c>
      <c r="B120" t="s">
        <v>345</v>
      </c>
      <c r="C120">
        <v>2005</v>
      </c>
      <c r="D120" t="s">
        <v>1</v>
      </c>
      <c r="E120">
        <v>19</v>
      </c>
      <c r="G120" t="s">
        <v>87</v>
      </c>
      <c r="H120">
        <v>18.14</v>
      </c>
      <c r="I120" s="4" t="s">
        <v>346</v>
      </c>
      <c r="J120" t="s">
        <v>347</v>
      </c>
      <c r="K120">
        <v>0.95</v>
      </c>
      <c r="L120">
        <v>0</v>
      </c>
    </row>
    <row r="121" spans="1:12" ht="12.75">
      <c r="A121" s="4">
        <v>29</v>
      </c>
      <c r="B121" t="s">
        <v>348</v>
      </c>
      <c r="C121">
        <v>2006</v>
      </c>
      <c r="D121" t="s">
        <v>1</v>
      </c>
      <c r="E121">
        <v>12</v>
      </c>
      <c r="G121" t="s">
        <v>343</v>
      </c>
      <c r="H121">
        <v>10.98</v>
      </c>
      <c r="I121" s="4" t="s">
        <v>349</v>
      </c>
      <c r="J121" t="s">
        <v>350</v>
      </c>
      <c r="K121">
        <v>0.85</v>
      </c>
      <c r="L121">
        <v>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K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L39"/>
    </sheetView>
  </sheetViews>
  <sheetFormatPr defaultColWidth="9.140625" defaultRowHeight="12.75"/>
  <sheetData>
    <row r="43" s="2" customFormat="1" ht="12.75"/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Rudi</cp:lastModifiedBy>
  <dcterms:created xsi:type="dcterms:W3CDTF">2016-05-29T11:47:04Z</dcterms:created>
  <dcterms:modified xsi:type="dcterms:W3CDTF">2016-06-27T09:12:59Z</dcterms:modified>
  <cp:category/>
  <cp:version/>
  <cp:contentType/>
  <cp:contentStatus/>
</cp:coreProperties>
</file>