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i\Desktop\"/>
    </mc:Choice>
  </mc:AlternateContent>
  <bookViews>
    <workbookView xWindow="0" yWindow="0" windowWidth="20460" windowHeight="7680"/>
  </bookViews>
  <sheets>
    <sheet name="2 aprile" sheetId="1" r:id="rId1"/>
  </sheets>
  <calcPr calcId="152511"/>
</workbook>
</file>

<file path=xl/calcChain.xml><?xml version="1.0" encoding="utf-8"?>
<calcChain xmlns="http://schemas.openxmlformats.org/spreadsheetml/2006/main">
  <c r="I357" i="1" l="1"/>
  <c r="I306" i="1"/>
  <c r="I279" i="1"/>
  <c r="I276" i="1"/>
  <c r="I275" i="1"/>
  <c r="I269" i="1"/>
  <c r="I268" i="1"/>
  <c r="I265" i="1"/>
  <c r="I264" i="1"/>
  <c r="I244" i="1"/>
  <c r="I242" i="1"/>
  <c r="I241" i="1"/>
  <c r="I202" i="1"/>
  <c r="I200" i="1"/>
  <c r="I199" i="1"/>
  <c r="I196" i="1"/>
  <c r="I175" i="1"/>
  <c r="I174" i="1"/>
  <c r="I173" i="1"/>
  <c r="I170" i="1"/>
  <c r="I169" i="1"/>
  <c r="I165" i="1"/>
  <c r="I119" i="1"/>
  <c r="I102" i="1"/>
  <c r="I100" i="1"/>
  <c r="I83" i="1"/>
  <c r="I59" i="1"/>
  <c r="I60" i="1"/>
  <c r="I49" i="1"/>
  <c r="I25" i="1"/>
  <c r="I21" i="1"/>
  <c r="I245" i="1" l="1"/>
  <c r="I243" i="1"/>
  <c r="I127" i="1"/>
  <c r="I126" i="1"/>
  <c r="I118" i="1"/>
  <c r="I334" i="1"/>
  <c r="I130" i="1"/>
  <c r="I52" i="1"/>
  <c r="I51" i="1"/>
</calcChain>
</file>

<file path=xl/sharedStrings.xml><?xml version="1.0" encoding="utf-8"?>
<sst xmlns="http://schemas.openxmlformats.org/spreadsheetml/2006/main" count="1720" uniqueCount="519">
  <si>
    <t>APERTURA PROVINCIALE</t>
  </si>
  <si>
    <t>CDS RAGAZZI/E</t>
  </si>
  <si>
    <t>TROFEO GIOVANILE CADETTI/E</t>
  </si>
  <si>
    <t>F.I.D.A.L.</t>
  </si>
  <si>
    <t>Località:</t>
  </si>
  <si>
    <t>FELTRE</t>
  </si>
  <si>
    <t>60 m. RM - 02/04/2016</t>
  </si>
  <si>
    <t>Serie   1</t>
  </si>
  <si>
    <t>Cl.</t>
  </si>
  <si>
    <t>Nominativo</t>
  </si>
  <si>
    <t>Anno</t>
  </si>
  <si>
    <t>Cod.Soc.</t>
  </si>
  <si>
    <t>Società</t>
  </si>
  <si>
    <t>Prestazione</t>
  </si>
  <si>
    <t>Punti</t>
  </si>
  <si>
    <t xml:space="preserve">    1</t>
  </si>
  <si>
    <t>RM</t>
  </si>
  <si>
    <t>DELLA LIBERA ALESSANDRO</t>
  </si>
  <si>
    <t>BL009</t>
  </si>
  <si>
    <t>ATHLETIC CLUB FIREX BELLUNO</t>
  </si>
  <si>
    <t xml:space="preserve">            8.7</t>
  </si>
  <si>
    <t xml:space="preserve">                 443</t>
  </si>
  <si>
    <t xml:space="preserve">    2</t>
  </si>
  <si>
    <t>DE SALVADOR ALBERTO</t>
  </si>
  <si>
    <t>BL008</t>
  </si>
  <si>
    <t>GS LA PIAVE 2000</t>
  </si>
  <si>
    <t xml:space="preserve">    3</t>
  </si>
  <si>
    <t>SAMMARTINARO MATTEO</t>
  </si>
  <si>
    <t xml:space="preserve">            8.8</t>
  </si>
  <si>
    <t xml:space="preserve">                 417</t>
  </si>
  <si>
    <t xml:space="preserve">    4</t>
  </si>
  <si>
    <t>CORSO DAVIDE</t>
  </si>
  <si>
    <t xml:space="preserve">            9.5</t>
  </si>
  <si>
    <t xml:space="preserve">                 251</t>
  </si>
  <si>
    <t xml:space="preserve">    5</t>
  </si>
  <si>
    <t>FAGHERAZZI MARCO</t>
  </si>
  <si>
    <t xml:space="preserve">            9.9</t>
  </si>
  <si>
    <t xml:space="preserve">                 173</t>
  </si>
  <si>
    <t>Serie   2</t>
  </si>
  <si>
    <t>DELL'ANDREA FILIPPO</t>
  </si>
  <si>
    <t xml:space="preserve">            9.2</t>
  </si>
  <si>
    <t xml:space="preserve">                 318</t>
  </si>
  <si>
    <t>CHIERZI NIKOLAS</t>
  </si>
  <si>
    <t xml:space="preserve">            9.4</t>
  </si>
  <si>
    <t xml:space="preserve">                 272</t>
  </si>
  <si>
    <t>MARGANI LORENZO</t>
  </si>
  <si>
    <t>CITTERIO LORENZO</t>
  </si>
  <si>
    <t xml:space="preserve">            9.8</t>
  </si>
  <si>
    <t xml:space="preserve">                 191</t>
  </si>
  <si>
    <t>DONA' NICOLO'</t>
  </si>
  <si>
    <t xml:space="preserve">           10.1</t>
  </si>
  <si>
    <t xml:space="preserve">                 138</t>
  </si>
  <si>
    <t>Serie   3</t>
  </si>
  <si>
    <t>VISENTI MATTEO</t>
  </si>
  <si>
    <t>BL012</t>
  </si>
  <si>
    <t>ANA ATL.FELTRE</t>
  </si>
  <si>
    <t>POSSAMAI ALBERTO</t>
  </si>
  <si>
    <t>MORNICO GIACOMO</t>
  </si>
  <si>
    <t xml:space="preserve">            9.7</t>
  </si>
  <si>
    <t xml:space="preserve">                 210</t>
  </si>
  <si>
    <t>VAGO LEONARDO</t>
  </si>
  <si>
    <t>Serie   4</t>
  </si>
  <si>
    <t>DE GASPERIN DEVID</t>
  </si>
  <si>
    <t xml:space="preserve">            9.3</t>
  </si>
  <si>
    <t xml:space="preserve">                 295</t>
  </si>
  <si>
    <t>BARP MATTEO</t>
  </si>
  <si>
    <t>SOMMACAL LUCA</t>
  </si>
  <si>
    <t>SACCHET DAVIDE</t>
  </si>
  <si>
    <t>BL001</t>
  </si>
  <si>
    <t>ATL.LONGARONE</t>
  </si>
  <si>
    <t xml:space="preserve">           10.7</t>
  </si>
  <si>
    <t xml:space="preserve">                  51</t>
  </si>
  <si>
    <t>ZOLDAN CARLO</t>
  </si>
  <si>
    <t xml:space="preserve">           10.9</t>
  </si>
  <si>
    <t xml:space="preserve">                  28</t>
  </si>
  <si>
    <t>80 m. CF - 02/04/2016</t>
  </si>
  <si>
    <t>CF</t>
  </si>
  <si>
    <t>NARDO' FRANCESCA</t>
  </si>
  <si>
    <t xml:space="preserve">           10.5</t>
  </si>
  <si>
    <t xml:space="preserve">                 759</t>
  </si>
  <si>
    <t>FERRIGHETTO ROSA</t>
  </si>
  <si>
    <t xml:space="preserve">                 643</t>
  </si>
  <si>
    <t>RITI CARINA DENISA</t>
  </si>
  <si>
    <t xml:space="preserve">           11.0</t>
  </si>
  <si>
    <t xml:space="preserve">                 616</t>
  </si>
  <si>
    <t>RENTO ILARIA</t>
  </si>
  <si>
    <t>CASSOL ANNA</t>
  </si>
  <si>
    <t xml:space="preserve">           11.2</t>
  </si>
  <si>
    <t xml:space="preserve">                 562</t>
  </si>
  <si>
    <t>BALCON GIORGIA</t>
  </si>
  <si>
    <t>MORO MADDALENA</t>
  </si>
  <si>
    <t xml:space="preserve">           11.1</t>
  </si>
  <si>
    <t xml:space="preserve">                 589</t>
  </si>
  <si>
    <t>CORTINA ARIANNA</t>
  </si>
  <si>
    <t xml:space="preserve">           11.3</t>
  </si>
  <si>
    <t xml:space="preserve">                 536</t>
  </si>
  <si>
    <t>SUSANA CHIARA</t>
  </si>
  <si>
    <t xml:space="preserve">           11.8</t>
  </si>
  <si>
    <t xml:space="preserve">                 413</t>
  </si>
  <si>
    <t>SAVARIS LUCIA</t>
  </si>
  <si>
    <t>FACCHIN CHIARA</t>
  </si>
  <si>
    <t xml:space="preserve">           11.4</t>
  </si>
  <si>
    <t xml:space="preserve">                 510</t>
  </si>
  <si>
    <t>ZAMBON ELEONORA</t>
  </si>
  <si>
    <t xml:space="preserve">           12.2</t>
  </si>
  <si>
    <t xml:space="preserve">                 324</t>
  </si>
  <si>
    <t>DALLE SASSE CHIARA</t>
  </si>
  <si>
    <t xml:space="preserve">           13.0</t>
  </si>
  <si>
    <t xml:space="preserve">                 171</t>
  </si>
  <si>
    <t>PERSICO ELISA</t>
  </si>
  <si>
    <t>RAVEANE GIORGIA</t>
  </si>
  <si>
    <t>CHARAF SALMA</t>
  </si>
  <si>
    <t xml:space="preserve">           11.6</t>
  </si>
  <si>
    <t xml:space="preserve">                 460</t>
  </si>
  <si>
    <t>GUSMERINI GIADA</t>
  </si>
  <si>
    <t xml:space="preserve">           12.3</t>
  </si>
  <si>
    <t xml:space="preserve">                 303</t>
  </si>
  <si>
    <t>D'INCA' ELEONORA</t>
  </si>
  <si>
    <t>Serie   5</t>
  </si>
  <si>
    <t>STRAGA' REBECCA</t>
  </si>
  <si>
    <t>BARBARESI LISA</t>
  </si>
  <si>
    <t xml:space="preserve">           11.9</t>
  </si>
  <si>
    <t xml:space="preserve">                 390</t>
  </si>
  <si>
    <t>DE BONA BEATRICE</t>
  </si>
  <si>
    <t xml:space="preserve">           13.1</t>
  </si>
  <si>
    <t xml:space="preserve">                 154</t>
  </si>
  <si>
    <t>Serie   6</t>
  </si>
  <si>
    <t>BEZ GIULIA</t>
  </si>
  <si>
    <t xml:space="preserve">           11.7</t>
  </si>
  <si>
    <t xml:space="preserve">                 436</t>
  </si>
  <si>
    <t>FREGONA VALENTINA</t>
  </si>
  <si>
    <t xml:space="preserve">           12.4</t>
  </si>
  <si>
    <t xml:space="preserve">                 282</t>
  </si>
  <si>
    <t>AVOLEDO MARTINA</t>
  </si>
  <si>
    <t xml:space="preserve">           12.8</t>
  </si>
  <si>
    <t xml:space="preserve">                 206</t>
  </si>
  <si>
    <t>VAINA ANGELA</t>
  </si>
  <si>
    <t>80 m. CM - 02/04/2016</t>
  </si>
  <si>
    <t>CM</t>
  </si>
  <si>
    <t>REOLON VITTORIO</t>
  </si>
  <si>
    <t xml:space="preserve">                 738</t>
  </si>
  <si>
    <t>SIRAGNA LORENZO</t>
  </si>
  <si>
    <t xml:space="preserve">            9.6</t>
  </si>
  <si>
    <t xml:space="preserve">                 702</t>
  </si>
  <si>
    <t>SOMMACAL ALESSIO</t>
  </si>
  <si>
    <t xml:space="preserve">                 668</t>
  </si>
  <si>
    <t>DAL PONT MARCO</t>
  </si>
  <si>
    <t xml:space="preserve">                 600</t>
  </si>
  <si>
    <t>D'ARSIE' LUCA</t>
  </si>
  <si>
    <t xml:space="preserve">           10.4</t>
  </si>
  <si>
    <t xml:space="preserve">                 445</t>
  </si>
  <si>
    <t>BIESUZ ENRICO</t>
  </si>
  <si>
    <t>FERRIGHETTO TINO</t>
  </si>
  <si>
    <t>BEN MARCO</t>
  </si>
  <si>
    <t xml:space="preserve">                 361</t>
  </si>
  <si>
    <t>BOLZONELLO SEBASTIANO</t>
  </si>
  <si>
    <t xml:space="preserve">                 260</t>
  </si>
  <si>
    <t>GRIS MATTEO</t>
  </si>
  <si>
    <t xml:space="preserve">                 214</t>
  </si>
  <si>
    <t>DE BARBA MATTIA</t>
  </si>
  <si>
    <t>FENTI LORENZO</t>
  </si>
  <si>
    <t xml:space="preserve">           10.3</t>
  </si>
  <si>
    <t xml:space="preserve">                 475</t>
  </si>
  <si>
    <t>RINALDO MATTEO</t>
  </si>
  <si>
    <t xml:space="preserve">                 237</t>
  </si>
  <si>
    <t>OLIVIER RICCARDO</t>
  </si>
  <si>
    <t xml:space="preserve">                  45</t>
  </si>
  <si>
    <t>RICCOBON JACOPO</t>
  </si>
  <si>
    <t>CASAGRANDE PIETRO</t>
  </si>
  <si>
    <t xml:space="preserve">                 284</t>
  </si>
  <si>
    <t>GIACOMAZZI ANDREA</t>
  </si>
  <si>
    <t xml:space="preserve">                 151</t>
  </si>
  <si>
    <t>PROKO VASSIL</t>
  </si>
  <si>
    <t xml:space="preserve">                 131</t>
  </si>
  <si>
    <t>D'AGOSTINI LORENZO</t>
  </si>
  <si>
    <t xml:space="preserve">                 112</t>
  </si>
  <si>
    <t>1000 m. CF - 02/04/2016</t>
  </si>
  <si>
    <t xml:space="preserve">         3:15.6</t>
  </si>
  <si>
    <t xml:space="preserve">                 749</t>
  </si>
  <si>
    <t>ANGARAN ADRIANA</t>
  </si>
  <si>
    <t>BL025</t>
  </si>
  <si>
    <t>POLISPORTIVA CAPRIOLI</t>
  </si>
  <si>
    <t xml:space="preserve">         3:21.9</t>
  </si>
  <si>
    <t xml:space="preserve">                 673</t>
  </si>
  <si>
    <t>COLLAVO ELENA</t>
  </si>
  <si>
    <t xml:space="preserve">         4:05.4</t>
  </si>
  <si>
    <t xml:space="preserve">                 236</t>
  </si>
  <si>
    <t>MARIGO JESSICA</t>
  </si>
  <si>
    <t xml:space="preserve">         4:05.6</t>
  </si>
  <si>
    <t xml:space="preserve">                 235</t>
  </si>
  <si>
    <t>1000 m. CM - 02/04/2016</t>
  </si>
  <si>
    <t>MENEGUS LORENZO</t>
  </si>
  <si>
    <t xml:space="preserve">         3:15.1</t>
  </si>
  <si>
    <t xml:space="preserve">                 379</t>
  </si>
  <si>
    <t>VERGERIO CRISTIAN</t>
  </si>
  <si>
    <t xml:space="preserve">         3:23.7</t>
  </si>
  <si>
    <t xml:space="preserve">                 278</t>
  </si>
  <si>
    <t xml:space="preserve">         3:31.2</t>
  </si>
  <si>
    <t xml:space="preserve">                 198</t>
  </si>
  <si>
    <t>D'INCA' SIMONE</t>
  </si>
  <si>
    <t xml:space="preserve">         3:36.2</t>
  </si>
  <si>
    <t xml:space="preserve">                 148</t>
  </si>
  <si>
    <t xml:space="preserve">         3:58.1</t>
  </si>
  <si>
    <t xml:space="preserve">                   0</t>
  </si>
  <si>
    <t>1000 m. RF - 02/04/2016</t>
  </si>
  <si>
    <t>RF</t>
  </si>
  <si>
    <t>SCHENARDI VALERIA</t>
  </si>
  <si>
    <t xml:space="preserve">         3:42.5</t>
  </si>
  <si>
    <t xml:space="preserve">                 641</t>
  </si>
  <si>
    <t>BORRELLI MARIANNA</t>
  </si>
  <si>
    <t xml:space="preserve">         3:44.0</t>
  </si>
  <si>
    <t xml:space="preserve">                 625</t>
  </si>
  <si>
    <t>MARCER ARIANNA</t>
  </si>
  <si>
    <t xml:space="preserve">         3:46.6</t>
  </si>
  <si>
    <t xml:space="preserve">                 598</t>
  </si>
  <si>
    <t>ROSSA ELENA</t>
  </si>
  <si>
    <t xml:space="preserve">         3:47.0</t>
  </si>
  <si>
    <t xml:space="preserve">                 594</t>
  </si>
  <si>
    <t>DAL SASSO CAROLINA</t>
  </si>
  <si>
    <t xml:space="preserve">         3:47.7</t>
  </si>
  <si>
    <t xml:space="preserve">                 587</t>
  </si>
  <si>
    <t xml:space="preserve">    6</t>
  </si>
  <si>
    <t>SACCHET ELISA</t>
  </si>
  <si>
    <t xml:space="preserve">         3:47.9</t>
  </si>
  <si>
    <t xml:space="preserve">                 585</t>
  </si>
  <si>
    <t xml:space="preserve">    7</t>
  </si>
  <si>
    <t>ZARA CAMILLA</t>
  </si>
  <si>
    <t xml:space="preserve">         3:49.3</t>
  </si>
  <si>
    <t xml:space="preserve">                 571</t>
  </si>
  <si>
    <t xml:space="preserve">    8</t>
  </si>
  <si>
    <t>PIVA IRENE</t>
  </si>
  <si>
    <t xml:space="preserve">         3:50.7</t>
  </si>
  <si>
    <t xml:space="preserve">                 556</t>
  </si>
  <si>
    <t xml:space="preserve">    9</t>
  </si>
  <si>
    <t>NESSENZIA ELENA</t>
  </si>
  <si>
    <t xml:space="preserve">         3:52.1</t>
  </si>
  <si>
    <t xml:space="preserve">                 543</t>
  </si>
  <si>
    <t xml:space="preserve">   10</t>
  </si>
  <si>
    <t>SCHENAL ANNA</t>
  </si>
  <si>
    <t xml:space="preserve">         3:55.5</t>
  </si>
  <si>
    <t xml:space="preserve">                 509</t>
  </si>
  <si>
    <t xml:space="preserve">   11</t>
  </si>
  <si>
    <t>SOMMACAL VITTORIA</t>
  </si>
  <si>
    <t xml:space="preserve">         3:56.6</t>
  </si>
  <si>
    <t xml:space="preserve">                 499</t>
  </si>
  <si>
    <t xml:space="preserve">   12</t>
  </si>
  <si>
    <t>FABBRICA CATERINA</t>
  </si>
  <si>
    <t xml:space="preserve">         3:57.9</t>
  </si>
  <si>
    <t xml:space="preserve">                 486</t>
  </si>
  <si>
    <t xml:space="preserve">   13</t>
  </si>
  <si>
    <t>ROCCON ANNA</t>
  </si>
  <si>
    <t xml:space="preserve">         3:58.0</t>
  </si>
  <si>
    <t xml:space="preserve">                 485</t>
  </si>
  <si>
    <t xml:space="preserve">   14</t>
  </si>
  <si>
    <t>BORTOLETTO GIULIA</t>
  </si>
  <si>
    <t xml:space="preserve">         3:59.2</t>
  </si>
  <si>
    <t xml:space="preserve">                 474</t>
  </si>
  <si>
    <t xml:space="preserve">   15</t>
  </si>
  <si>
    <t>FABBRICA EGLE</t>
  </si>
  <si>
    <t xml:space="preserve">         4:00.1</t>
  </si>
  <si>
    <t xml:space="preserve">                 466</t>
  </si>
  <si>
    <t xml:space="preserve">   16</t>
  </si>
  <si>
    <t>PAGANINI GIORGIA</t>
  </si>
  <si>
    <t xml:space="preserve">         4:02.4</t>
  </si>
  <si>
    <t xml:space="preserve">                 444</t>
  </si>
  <si>
    <t xml:space="preserve">   17</t>
  </si>
  <si>
    <t>DE BARBA ELENA</t>
  </si>
  <si>
    <t xml:space="preserve">         4:06.2</t>
  </si>
  <si>
    <t xml:space="preserve">                 410</t>
  </si>
  <si>
    <t xml:space="preserve">   18</t>
  </si>
  <si>
    <t>SACCHET REBECCA</t>
  </si>
  <si>
    <t xml:space="preserve">         4:06.7</t>
  </si>
  <si>
    <t xml:space="preserve">                 406</t>
  </si>
  <si>
    <t xml:space="preserve">   19</t>
  </si>
  <si>
    <t>FURLAN ELENA</t>
  </si>
  <si>
    <t xml:space="preserve">         4:09.9</t>
  </si>
  <si>
    <t xml:space="preserve">                 378</t>
  </si>
  <si>
    <t xml:space="preserve">   20</t>
  </si>
  <si>
    <t>POMPANIN RACHELE</t>
  </si>
  <si>
    <t xml:space="preserve">         4:10.9</t>
  </si>
  <si>
    <t xml:space="preserve">                 369</t>
  </si>
  <si>
    <t xml:space="preserve">   21</t>
  </si>
  <si>
    <t>MAHJOUBI GAIA</t>
  </si>
  <si>
    <t xml:space="preserve">         4:11.7</t>
  </si>
  <si>
    <t xml:space="preserve">                 363</t>
  </si>
  <si>
    <t xml:space="preserve">   22</t>
  </si>
  <si>
    <t>CANOVA EMMA</t>
  </si>
  <si>
    <t xml:space="preserve">         4:15.3</t>
  </si>
  <si>
    <t xml:space="preserve">                 333</t>
  </si>
  <si>
    <t xml:space="preserve">   23</t>
  </si>
  <si>
    <t>ZANIVAN ILARIA</t>
  </si>
  <si>
    <t xml:space="preserve">         4:17.1</t>
  </si>
  <si>
    <t xml:space="preserve">   24</t>
  </si>
  <si>
    <t>MAZZUCCO MELISSA</t>
  </si>
  <si>
    <t xml:space="preserve">         4:17.4</t>
  </si>
  <si>
    <t xml:space="preserve">                 315</t>
  </si>
  <si>
    <t xml:space="preserve">   25</t>
  </si>
  <si>
    <t>POLLI VALENTINA</t>
  </si>
  <si>
    <t xml:space="preserve">         4:20.8</t>
  </si>
  <si>
    <t xml:space="preserve">                 289</t>
  </si>
  <si>
    <t xml:space="preserve">   26</t>
  </si>
  <si>
    <t>BENINCA' CLAUDIA</t>
  </si>
  <si>
    <t xml:space="preserve">         4:21.8</t>
  </si>
  <si>
    <t xml:space="preserve">                 281</t>
  </si>
  <si>
    <t xml:space="preserve">   27</t>
  </si>
  <si>
    <t>ZATTA GRETA</t>
  </si>
  <si>
    <t xml:space="preserve">         4:27.4</t>
  </si>
  <si>
    <t xml:space="preserve">                 239</t>
  </si>
  <si>
    <t xml:space="preserve">   28</t>
  </si>
  <si>
    <t>OLIVIER ANTONIA</t>
  </si>
  <si>
    <t xml:space="preserve">         4:41.0</t>
  </si>
  <si>
    <t xml:space="preserve">                 146</t>
  </si>
  <si>
    <t>STREMIZ GIADA</t>
  </si>
  <si>
    <t>Rit</t>
  </si>
  <si>
    <t>Alto CF - 02/04/2016</t>
  </si>
  <si>
    <t>SCOPEL GIOIA</t>
  </si>
  <si>
    <t xml:space="preserve">           1.43</t>
  </si>
  <si>
    <t xml:space="preserve">                 735</t>
  </si>
  <si>
    <t>CREMONESE CHIARA</t>
  </si>
  <si>
    <t xml:space="preserve">           1.40</t>
  </si>
  <si>
    <t xml:space="preserve">                 706</t>
  </si>
  <si>
    <t xml:space="preserve">           1.35</t>
  </si>
  <si>
    <t xml:space="preserve">                 658</t>
  </si>
  <si>
    <t>CANOVA AURORA</t>
  </si>
  <si>
    <t xml:space="preserve">           1.30</t>
  </si>
  <si>
    <t xml:space="preserve">                 609</t>
  </si>
  <si>
    <t>NC</t>
  </si>
  <si>
    <t>Alto RF - 02/04/2016</t>
  </si>
  <si>
    <t xml:space="preserve">           1.37</t>
  </si>
  <si>
    <t xml:space="preserve">                 758</t>
  </si>
  <si>
    <t xml:space="preserve">           1.25</t>
  </si>
  <si>
    <t xml:space="preserve">                 649</t>
  </si>
  <si>
    <t xml:space="preserve">           1.20</t>
  </si>
  <si>
    <t xml:space="preserve">                 605</t>
  </si>
  <si>
    <t xml:space="preserve">           1.15</t>
  </si>
  <si>
    <t xml:space="preserve">                 561</t>
  </si>
  <si>
    <t xml:space="preserve">           1.10</t>
  </si>
  <si>
    <t xml:space="preserve">                 519</t>
  </si>
  <si>
    <t>Asta CF - 02/04/2016</t>
  </si>
  <si>
    <t>DE CESERO PAOLA</t>
  </si>
  <si>
    <t xml:space="preserve">           2.40</t>
  </si>
  <si>
    <t xml:space="preserve">                 780</t>
  </si>
  <si>
    <t>ZAPPIA LAURA</t>
  </si>
  <si>
    <t xml:space="preserve">           2.30</t>
  </si>
  <si>
    <t xml:space="preserve">                 750</t>
  </si>
  <si>
    <t>COMIOTTO MANUELA</t>
  </si>
  <si>
    <t xml:space="preserve">           2.20</t>
  </si>
  <si>
    <t xml:space="preserve">                 719</t>
  </si>
  <si>
    <t xml:space="preserve">           2.10</t>
  </si>
  <si>
    <t xml:space="preserve">                 687</t>
  </si>
  <si>
    <t>Asta CM - 02/04/2016</t>
  </si>
  <si>
    <t xml:space="preserve">           2.70</t>
  </si>
  <si>
    <t xml:space="preserve">                 623</t>
  </si>
  <si>
    <t xml:space="preserve">           2.50</t>
  </si>
  <si>
    <t xml:space="preserve">                 572</t>
  </si>
  <si>
    <t xml:space="preserve">           2.00</t>
  </si>
  <si>
    <t>Lungo CM - 02/04/2016</t>
  </si>
  <si>
    <t xml:space="preserve">           6.08</t>
  </si>
  <si>
    <t xml:space="preserve">                 793</t>
  </si>
  <si>
    <t xml:space="preserve">           5.48</t>
  </si>
  <si>
    <t xml:space="preserve">                 633</t>
  </si>
  <si>
    <t xml:space="preserve">           5.21</t>
  </si>
  <si>
    <t xml:space="preserve">                 563</t>
  </si>
  <si>
    <t xml:space="preserve">           4.75</t>
  </si>
  <si>
    <t xml:space="preserve">                 446</t>
  </si>
  <si>
    <t xml:space="preserve">           4.73</t>
  </si>
  <si>
    <t xml:space="preserve">                 441</t>
  </si>
  <si>
    <t xml:space="preserve">           4.37</t>
  </si>
  <si>
    <t xml:space="preserve">                 351</t>
  </si>
  <si>
    <t>TEZA RAFFAELE</t>
  </si>
  <si>
    <t xml:space="preserve">           4.35</t>
  </si>
  <si>
    <t xml:space="preserve">                 346</t>
  </si>
  <si>
    <t xml:space="preserve">           4.32</t>
  </si>
  <si>
    <t xml:space="preserve">                 339</t>
  </si>
  <si>
    <t xml:space="preserve">           4.21</t>
  </si>
  <si>
    <t xml:space="preserve">                 312</t>
  </si>
  <si>
    <t>BALCON DANIELE</t>
  </si>
  <si>
    <t xml:space="preserve">           4.09</t>
  </si>
  <si>
    <t xml:space="preserve">                 283</t>
  </si>
  <si>
    <t>FERTONANI NICOLO'</t>
  </si>
  <si>
    <t xml:space="preserve">           4.00</t>
  </si>
  <si>
    <t xml:space="preserve">                 261</t>
  </si>
  <si>
    <t xml:space="preserve">           3.90</t>
  </si>
  <si>
    <t xml:space="preserve">           3.73</t>
  </si>
  <si>
    <t xml:space="preserve">                 196</t>
  </si>
  <si>
    <t xml:space="preserve">           3.54</t>
  </si>
  <si>
    <t>NORA BRUNO</t>
  </si>
  <si>
    <t xml:space="preserve">           3.27</t>
  </si>
  <si>
    <t xml:space="preserve">                  89</t>
  </si>
  <si>
    <t>SONEGHET RUBEN</t>
  </si>
  <si>
    <t xml:space="preserve">           3.21</t>
  </si>
  <si>
    <t xml:space="preserve">                  75</t>
  </si>
  <si>
    <t>Lungo RF - 02/04/2016</t>
  </si>
  <si>
    <t xml:space="preserve">           3.82</t>
  </si>
  <si>
    <t xml:space="preserve">                 581</t>
  </si>
  <si>
    <t xml:space="preserve">           3.74</t>
  </si>
  <si>
    <t xml:space="preserve">           3.70</t>
  </si>
  <si>
    <t xml:space="preserve">                 552</t>
  </si>
  <si>
    <t xml:space="preserve">           3.60</t>
  </si>
  <si>
    <t xml:space="preserve">                 527</t>
  </si>
  <si>
    <t xml:space="preserve">           3.55</t>
  </si>
  <si>
    <t xml:space="preserve">                 515</t>
  </si>
  <si>
    <t xml:space="preserve">           3.43</t>
  </si>
  <si>
    <t xml:space="preserve">                 487</t>
  </si>
  <si>
    <t xml:space="preserve">           3.40</t>
  </si>
  <si>
    <t xml:space="preserve">                 480</t>
  </si>
  <si>
    <t xml:space="preserve">           3.30</t>
  </si>
  <si>
    <t xml:space="preserve">                 456</t>
  </si>
  <si>
    <t>ZOLDAN ALESSIA</t>
  </si>
  <si>
    <t xml:space="preserve">           3.28</t>
  </si>
  <si>
    <t xml:space="preserve">                 451</t>
  </si>
  <si>
    <t xml:space="preserve">                 449</t>
  </si>
  <si>
    <t>FERRA' DIAZ DE  RADA PENELOPE</t>
  </si>
  <si>
    <t xml:space="preserve">           3.25</t>
  </si>
  <si>
    <t xml:space="preserve">           3.19</t>
  </si>
  <si>
    <t xml:space="preserve">                 430</t>
  </si>
  <si>
    <t xml:space="preserve">           3.12</t>
  </si>
  <si>
    <t xml:space="preserve">                 414</t>
  </si>
  <si>
    <t xml:space="preserve">           3.09</t>
  </si>
  <si>
    <t xml:space="preserve">                 407</t>
  </si>
  <si>
    <t xml:space="preserve">           3.08</t>
  </si>
  <si>
    <t xml:space="preserve">                 404</t>
  </si>
  <si>
    <t xml:space="preserve">           2.86</t>
  </si>
  <si>
    <t xml:space="preserve">                 353</t>
  </si>
  <si>
    <t xml:space="preserve">           2.80</t>
  </si>
  <si>
    <t xml:space="preserve">                 340</t>
  </si>
  <si>
    <t xml:space="preserve">           2.75</t>
  </si>
  <si>
    <t xml:space="preserve">                 328</t>
  </si>
  <si>
    <t xml:space="preserve">           2.44</t>
  </si>
  <si>
    <t xml:space="preserve">                 258</t>
  </si>
  <si>
    <t xml:space="preserve">           2.38</t>
  </si>
  <si>
    <t xml:space="preserve">                 245</t>
  </si>
  <si>
    <t>Vortex RM - 02/04/2016</t>
  </si>
  <si>
    <t>CRIVELLER MARCO</t>
  </si>
  <si>
    <t xml:space="preserve">          41.24</t>
  </si>
  <si>
    <t xml:space="preserve">                 544</t>
  </si>
  <si>
    <t xml:space="preserve">          39.72</t>
  </si>
  <si>
    <t xml:space="preserve">                 521</t>
  </si>
  <si>
    <t xml:space="preserve">          36.65</t>
  </si>
  <si>
    <t xml:space="preserve">                 473</t>
  </si>
  <si>
    <t xml:space="preserve">          35.66</t>
  </si>
  <si>
    <t xml:space="preserve">                 458</t>
  </si>
  <si>
    <t xml:space="preserve">          34.52</t>
  </si>
  <si>
    <t xml:space="preserve">          33.17</t>
  </si>
  <si>
    <t xml:space="preserve">                 420</t>
  </si>
  <si>
    <t xml:space="preserve">          32.08</t>
  </si>
  <si>
    <t xml:space="preserve">                 403</t>
  </si>
  <si>
    <t xml:space="preserve">          31.95</t>
  </si>
  <si>
    <t xml:space="preserve">                 401</t>
  </si>
  <si>
    <t xml:space="preserve">          31.80</t>
  </si>
  <si>
    <t xml:space="preserve">                 398</t>
  </si>
  <si>
    <t>D'INCA' LEVIS DAVIDE</t>
  </si>
  <si>
    <t xml:space="preserve">          31.55</t>
  </si>
  <si>
    <t xml:space="preserve">                 395</t>
  </si>
  <si>
    <t xml:space="preserve">          29.90</t>
  </si>
  <si>
    <t xml:space="preserve">          25.75</t>
  </si>
  <si>
    <t xml:space="preserve">                 305</t>
  </si>
  <si>
    <t xml:space="preserve">          25.33</t>
  </si>
  <si>
    <t xml:space="preserve">                 298</t>
  </si>
  <si>
    <t xml:space="preserve">          24.77</t>
  </si>
  <si>
    <t xml:space="preserve">                 290</t>
  </si>
  <si>
    <t>TONO DANIELE</t>
  </si>
  <si>
    <t xml:space="preserve">          24.21</t>
  </si>
  <si>
    <t xml:space="preserve">          23.75</t>
  </si>
  <si>
    <t xml:space="preserve">                 274</t>
  </si>
  <si>
    <t xml:space="preserve">          21.84</t>
  </si>
  <si>
    <t xml:space="preserve">                 244</t>
  </si>
  <si>
    <t xml:space="preserve">          19.39</t>
  </si>
  <si>
    <t xml:space="preserve">                 207</t>
  </si>
  <si>
    <t xml:space="preserve">          17.25</t>
  </si>
  <si>
    <t xml:space="preserve">          16.68</t>
  </si>
  <si>
    <t xml:space="preserve">                 165</t>
  </si>
  <si>
    <t>Giavellotto Gr 400 CF - 02/04/2016</t>
  </si>
  <si>
    <t xml:space="preserve">          20.45</t>
  </si>
  <si>
    <t xml:space="preserve">                 448</t>
  </si>
  <si>
    <t>MONTELEONE JULIA ANTONIA</t>
  </si>
  <si>
    <t xml:space="preserve">          18.75</t>
  </si>
  <si>
    <t xml:space="preserve">                 394</t>
  </si>
  <si>
    <t xml:space="preserve">          14.56</t>
  </si>
  <si>
    <t xml:space="preserve">                 253</t>
  </si>
  <si>
    <t>BATTISTEL ANGELICA</t>
  </si>
  <si>
    <t xml:space="preserve">          13.28</t>
  </si>
  <si>
    <t xml:space="preserve">                 208</t>
  </si>
  <si>
    <t xml:space="preserve">          10.83</t>
  </si>
  <si>
    <t xml:space="preserve">                 120</t>
  </si>
  <si>
    <t xml:space="preserve">           8.44</t>
  </si>
  <si>
    <t xml:space="preserve">                  31</t>
  </si>
  <si>
    <t>Giavellotto Gr 600 CM - 02/04/2016</t>
  </si>
  <si>
    <t xml:space="preserve">          34.59</t>
  </si>
  <si>
    <t xml:space="preserve">                 559</t>
  </si>
  <si>
    <t xml:space="preserve">          32.31</t>
  </si>
  <si>
    <t xml:space="preserve">          28.84</t>
  </si>
  <si>
    <t xml:space="preserve">                 432</t>
  </si>
  <si>
    <t xml:space="preserve">          23.33</t>
  </si>
  <si>
    <t xml:space="preserve">                 306</t>
  </si>
  <si>
    <t xml:space="preserve">          20.38</t>
  </si>
  <si>
    <t xml:space="preserve">          20.02</t>
  </si>
  <si>
    <t xml:space="preserve">                 227</t>
  </si>
  <si>
    <t xml:space="preserve">          16.87</t>
  </si>
  <si>
    <t xml:space="preserve">          13.24</t>
  </si>
  <si>
    <t xml:space="preserve">                  61</t>
  </si>
  <si>
    <t>60 Hs H 60 RM - 02/04/2016</t>
  </si>
  <si>
    <t>CECCHET NICOLAS</t>
  </si>
  <si>
    <t xml:space="preserve">                 338</t>
  </si>
  <si>
    <t>Peso gomma Kg 2.000 RM - 02/04/2016</t>
  </si>
  <si>
    <t xml:space="preserve">          11.25</t>
  </si>
  <si>
    <t xml:space="preserve">                 611</t>
  </si>
  <si>
    <t xml:space="preserve">           6.87</t>
  </si>
  <si>
    <t xml:space="preserve">                 271</t>
  </si>
  <si>
    <t xml:space="preserve">           4.36</t>
  </si>
  <si>
    <t xml:space="preserve">                  70</t>
  </si>
  <si>
    <t>6 apr 2016  -  23:15</t>
  </si>
  <si>
    <t>Elaborazione dati: CP BELLUNO</t>
  </si>
  <si>
    <t>Proprietà software: FIDAL             Realizzato da: AM-LinkWeb</t>
  </si>
  <si>
    <t>CP BELLUNO</t>
  </si>
  <si>
    <t>C.S.I.</t>
  </si>
  <si>
    <t>tessera csi</t>
  </si>
  <si>
    <t>POL.S. GIUSTINA</t>
  </si>
  <si>
    <t>40 ATLETI GARA CSI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</si>
</sst>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b/>
      <sz val="14.05"/>
      <name val="Times New Roman"/>
      <family val="1"/>
    </font>
    <font>
      <sz val="12"/>
      <name val="Times New Roman"/>
      <family val="1"/>
    </font>
    <font>
      <b/>
      <sz val="10"/>
      <name val="MS Sans Serif"/>
    </font>
    <font>
      <sz val="9"/>
      <name val="MS Sans Serif"/>
    </font>
    <font>
      <sz val="8"/>
      <name val="MS Sans Serif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NumberFormat="1" applyAlignment="1" applyProtection="1">
      <alignment horizontal="left" vertical="top"/>
      <protection locked="0"/>
    </xf>
    <xf numFmtId="0" fontId="4" fillId="0" borderId="0" xfId="0" applyFont="1"/>
    <xf numFmtId="0" fontId="4" fillId="0" borderId="0" xfId="0" applyNumberFormat="1" applyFont="1" applyProtection="1">
      <protection locked="0"/>
    </xf>
    <xf numFmtId="0" fontId="5" fillId="0" borderId="0" xfId="0" applyFont="1"/>
    <xf numFmtId="0" fontId="5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tabSelected="1" topLeftCell="A343" workbookViewId="0">
      <selection activeCell="G361" sqref="G361"/>
    </sheetView>
  </sheetViews>
  <sheetFormatPr defaultRowHeight="12.75" x14ac:dyDescent="0.2"/>
  <cols>
    <col min="3" max="3" width="6.5703125" customWidth="1"/>
    <col min="4" max="4" width="27.28515625" customWidth="1"/>
    <col min="6" max="6" width="23.5703125" style="10" customWidth="1"/>
    <col min="7" max="7" width="26.42578125" customWidth="1"/>
    <col min="9" max="9" width="20.85546875" style="12" customWidth="1"/>
    <col min="11" max="11" width="10" customWidth="1"/>
  </cols>
  <sheetData>
    <row r="1" spans="1:10" ht="18.75" x14ac:dyDescent="0.3">
      <c r="D1" s="1" t="s">
        <v>0</v>
      </c>
    </row>
    <row r="2" spans="1:10" ht="18.75" x14ac:dyDescent="0.3">
      <c r="D2" s="1" t="s">
        <v>1</v>
      </c>
    </row>
    <row r="3" spans="1:10" ht="18.75" x14ac:dyDescent="0.3">
      <c r="D3" s="1" t="s">
        <v>2</v>
      </c>
    </row>
    <row r="4" spans="1:10" x14ac:dyDescent="0.2">
      <c r="C4" s="8"/>
      <c r="D4" s="9" t="s">
        <v>514</v>
      </c>
      <c r="E4" s="4" t="s">
        <v>3</v>
      </c>
      <c r="F4" s="7" t="s">
        <v>515</v>
      </c>
    </row>
    <row r="5" spans="1:10" x14ac:dyDescent="0.2">
      <c r="D5" s="3" t="s">
        <v>4</v>
      </c>
      <c r="E5" s="3" t="s">
        <v>5</v>
      </c>
    </row>
    <row r="7" spans="1:10" x14ac:dyDescent="0.2">
      <c r="D7" s="4" t="s">
        <v>6</v>
      </c>
    </row>
    <row r="9" spans="1:10" x14ac:dyDescent="0.2">
      <c r="A9" s="3" t="s">
        <v>7</v>
      </c>
    </row>
    <row r="11" spans="1:10" x14ac:dyDescent="0.2">
      <c r="C11" s="5" t="s">
        <v>8</v>
      </c>
      <c r="D11" s="11" t="s">
        <v>9</v>
      </c>
      <c r="E11" s="3" t="s">
        <v>10</v>
      </c>
      <c r="F11" s="3" t="s">
        <v>11</v>
      </c>
      <c r="G11" s="13" t="s">
        <v>12</v>
      </c>
      <c r="H11" s="5" t="s">
        <v>13</v>
      </c>
      <c r="I11" s="5" t="s">
        <v>516</v>
      </c>
      <c r="J11" s="5" t="s">
        <v>14</v>
      </c>
    </row>
    <row r="12" spans="1:10" x14ac:dyDescent="0.2">
      <c r="A12" s="5" t="s">
        <v>15</v>
      </c>
      <c r="C12" s="3" t="s">
        <v>16</v>
      </c>
      <c r="D12" s="11" t="s">
        <v>17</v>
      </c>
      <c r="E12" s="6">
        <v>2003</v>
      </c>
      <c r="F12" s="3" t="s">
        <v>18</v>
      </c>
      <c r="G12" s="13" t="s">
        <v>19</v>
      </c>
      <c r="H12" s="5" t="s">
        <v>20</v>
      </c>
      <c r="I12"/>
      <c r="J12" s="5" t="s">
        <v>21</v>
      </c>
    </row>
    <row r="13" spans="1:10" x14ac:dyDescent="0.2">
      <c r="A13" s="5" t="s">
        <v>22</v>
      </c>
      <c r="C13" s="3" t="s">
        <v>16</v>
      </c>
      <c r="D13" s="11" t="s">
        <v>23</v>
      </c>
      <c r="E13" s="6">
        <v>2003</v>
      </c>
      <c r="F13" s="3" t="s">
        <v>24</v>
      </c>
      <c r="G13" s="13" t="s">
        <v>25</v>
      </c>
      <c r="H13" s="5" t="s">
        <v>20</v>
      </c>
      <c r="I13"/>
      <c r="J13" s="5" t="s">
        <v>21</v>
      </c>
    </row>
    <row r="14" spans="1:10" x14ac:dyDescent="0.2">
      <c r="A14" s="5" t="s">
        <v>26</v>
      </c>
      <c r="C14" s="3" t="s">
        <v>16</v>
      </c>
      <c r="D14" s="11" t="s">
        <v>27</v>
      </c>
      <c r="E14" s="6">
        <v>2003</v>
      </c>
      <c r="F14" s="3" t="s">
        <v>18</v>
      </c>
      <c r="G14" s="13" t="s">
        <v>19</v>
      </c>
      <c r="H14" s="5" t="s">
        <v>28</v>
      </c>
      <c r="I14"/>
      <c r="J14" s="5" t="s">
        <v>29</v>
      </c>
    </row>
    <row r="15" spans="1:10" x14ac:dyDescent="0.2">
      <c r="A15" s="5" t="s">
        <v>30</v>
      </c>
      <c r="C15" s="3" t="s">
        <v>16</v>
      </c>
      <c r="D15" s="11" t="s">
        <v>31</v>
      </c>
      <c r="E15" s="6">
        <v>2004</v>
      </c>
      <c r="F15" s="3" t="s">
        <v>24</v>
      </c>
      <c r="G15" s="13" t="s">
        <v>25</v>
      </c>
      <c r="H15" s="5" t="s">
        <v>32</v>
      </c>
      <c r="I15"/>
      <c r="J15" s="5" t="s">
        <v>33</v>
      </c>
    </row>
    <row r="16" spans="1:10" x14ac:dyDescent="0.2">
      <c r="A16" s="5" t="s">
        <v>34</v>
      </c>
      <c r="C16" s="3" t="s">
        <v>16</v>
      </c>
      <c r="D16" s="11" t="s">
        <v>35</v>
      </c>
      <c r="E16" s="6">
        <v>2004</v>
      </c>
      <c r="F16" s="3" t="s">
        <v>24</v>
      </c>
      <c r="G16" s="13" t="s">
        <v>25</v>
      </c>
      <c r="H16" s="5" t="s">
        <v>36</v>
      </c>
      <c r="I16"/>
      <c r="J16" s="5" t="s">
        <v>37</v>
      </c>
    </row>
    <row r="17" spans="1:10" x14ac:dyDescent="0.2">
      <c r="D17" s="10"/>
      <c r="F17"/>
      <c r="G17" s="12"/>
      <c r="I17"/>
    </row>
    <row r="18" spans="1:10" x14ac:dyDescent="0.2">
      <c r="A18" s="3" t="s">
        <v>38</v>
      </c>
      <c r="D18" s="10"/>
      <c r="F18"/>
      <c r="G18" s="12"/>
      <c r="I18"/>
    </row>
    <row r="19" spans="1:10" x14ac:dyDescent="0.2">
      <c r="D19" s="10"/>
      <c r="F19"/>
      <c r="G19" s="12"/>
      <c r="I19"/>
    </row>
    <row r="20" spans="1:10" x14ac:dyDescent="0.2">
      <c r="C20" s="5" t="s">
        <v>8</v>
      </c>
      <c r="D20" s="11" t="s">
        <v>9</v>
      </c>
      <c r="E20" s="3" t="s">
        <v>10</v>
      </c>
      <c r="F20" s="3" t="s">
        <v>11</v>
      </c>
      <c r="G20" s="13" t="s">
        <v>12</v>
      </c>
      <c r="H20" s="5" t="s">
        <v>13</v>
      </c>
      <c r="I20" s="5" t="s">
        <v>516</v>
      </c>
      <c r="J20" s="5" t="s">
        <v>14</v>
      </c>
    </row>
    <row r="21" spans="1:10" x14ac:dyDescent="0.2">
      <c r="A21" s="5" t="s">
        <v>15</v>
      </c>
      <c r="C21" s="3" t="s">
        <v>16</v>
      </c>
      <c r="D21" s="11" t="s">
        <v>39</v>
      </c>
      <c r="E21" s="6">
        <v>2003</v>
      </c>
      <c r="F21" s="3" t="s">
        <v>18</v>
      </c>
      <c r="G21" s="13" t="s">
        <v>19</v>
      </c>
      <c r="H21" s="5" t="s">
        <v>40</v>
      </c>
      <c r="I21" s="15" t="str">
        <f>"03202823"</f>
        <v>03202823</v>
      </c>
      <c r="J21" s="5" t="s">
        <v>41</v>
      </c>
    </row>
    <row r="22" spans="1:10" x14ac:dyDescent="0.2">
      <c r="A22" s="5" t="s">
        <v>22</v>
      </c>
      <c r="C22" s="3" t="s">
        <v>16</v>
      </c>
      <c r="D22" s="11" t="s">
        <v>42</v>
      </c>
      <c r="E22" s="6">
        <v>2003</v>
      </c>
      <c r="F22" s="3" t="s">
        <v>18</v>
      </c>
      <c r="G22" s="13" t="s">
        <v>19</v>
      </c>
      <c r="H22" s="5" t="s">
        <v>43</v>
      </c>
      <c r="I22"/>
      <c r="J22" s="5" t="s">
        <v>44</v>
      </c>
    </row>
    <row r="23" spans="1:10" x14ac:dyDescent="0.2">
      <c r="A23" s="5" t="s">
        <v>26</v>
      </c>
      <c r="C23" s="3" t="s">
        <v>16</v>
      </c>
      <c r="D23" s="11" t="s">
        <v>45</v>
      </c>
      <c r="E23" s="6">
        <v>2004</v>
      </c>
      <c r="F23" s="3" t="s">
        <v>18</v>
      </c>
      <c r="G23" s="13" t="s">
        <v>19</v>
      </c>
      <c r="H23" s="5" t="s">
        <v>43</v>
      </c>
      <c r="I23"/>
      <c r="J23" s="5" t="s">
        <v>44</v>
      </c>
    </row>
    <row r="24" spans="1:10" x14ac:dyDescent="0.2">
      <c r="A24" s="5" t="s">
        <v>30</v>
      </c>
      <c r="C24" s="3" t="s">
        <v>16</v>
      </c>
      <c r="D24" s="11" t="s">
        <v>46</v>
      </c>
      <c r="E24" s="6">
        <v>2004</v>
      </c>
      <c r="F24" s="3" t="s">
        <v>18</v>
      </c>
      <c r="G24" s="13" t="s">
        <v>19</v>
      </c>
      <c r="H24" s="5" t="s">
        <v>47</v>
      </c>
      <c r="I24"/>
      <c r="J24" s="5" t="s">
        <v>48</v>
      </c>
    </row>
    <row r="25" spans="1:10" x14ac:dyDescent="0.2">
      <c r="A25" s="5" t="s">
        <v>34</v>
      </c>
      <c r="C25" s="3" t="s">
        <v>16</v>
      </c>
      <c r="D25" s="11" t="s">
        <v>49</v>
      </c>
      <c r="E25" s="6">
        <v>2003</v>
      </c>
      <c r="F25" s="3" t="s">
        <v>18</v>
      </c>
      <c r="G25" s="13" t="s">
        <v>19</v>
      </c>
      <c r="H25" s="5" t="s">
        <v>50</v>
      </c>
      <c r="I25" s="15" t="str">
        <f>"03202822"</f>
        <v>03202822</v>
      </c>
      <c r="J25" s="5" t="s">
        <v>51</v>
      </c>
    </row>
    <row r="27" spans="1:10" x14ac:dyDescent="0.2">
      <c r="A27" s="3" t="s">
        <v>52</v>
      </c>
    </row>
    <row r="29" spans="1:10" x14ac:dyDescent="0.2">
      <c r="C29" s="5" t="s">
        <v>8</v>
      </c>
      <c r="D29" s="11" t="s">
        <v>9</v>
      </c>
      <c r="E29" s="3" t="s">
        <v>10</v>
      </c>
      <c r="F29" s="3" t="s">
        <v>11</v>
      </c>
      <c r="G29" s="13" t="s">
        <v>12</v>
      </c>
      <c r="H29" s="5" t="s">
        <v>13</v>
      </c>
      <c r="I29" s="5" t="s">
        <v>516</v>
      </c>
      <c r="J29" s="5" t="s">
        <v>14</v>
      </c>
    </row>
    <row r="30" spans="1:10" x14ac:dyDescent="0.2">
      <c r="A30" s="5" t="s">
        <v>15</v>
      </c>
      <c r="C30" s="3" t="s">
        <v>16</v>
      </c>
      <c r="D30" s="11" t="s">
        <v>53</v>
      </c>
      <c r="E30" s="6">
        <v>2003</v>
      </c>
      <c r="F30" s="3" t="s">
        <v>54</v>
      </c>
      <c r="G30" s="13" t="s">
        <v>55</v>
      </c>
      <c r="H30" s="5" t="s">
        <v>40</v>
      </c>
      <c r="I30"/>
      <c r="J30" s="5" t="s">
        <v>41</v>
      </c>
    </row>
    <row r="31" spans="1:10" x14ac:dyDescent="0.2">
      <c r="A31" s="5" t="s">
        <v>22</v>
      </c>
      <c r="C31" s="3" t="s">
        <v>16</v>
      </c>
      <c r="D31" s="11" t="s">
        <v>56</v>
      </c>
      <c r="E31" s="6">
        <v>2003</v>
      </c>
      <c r="F31" s="3" t="s">
        <v>54</v>
      </c>
      <c r="G31" s="13" t="s">
        <v>55</v>
      </c>
      <c r="H31" s="5" t="s">
        <v>40</v>
      </c>
      <c r="I31"/>
      <c r="J31" s="5" t="s">
        <v>41</v>
      </c>
    </row>
    <row r="32" spans="1:10" x14ac:dyDescent="0.2">
      <c r="A32" s="5" t="s">
        <v>26</v>
      </c>
      <c r="C32" s="3" t="s">
        <v>16</v>
      </c>
      <c r="D32" s="11" t="s">
        <v>57</v>
      </c>
      <c r="E32" s="6">
        <v>2003</v>
      </c>
      <c r="F32" s="3" t="s">
        <v>54</v>
      </c>
      <c r="G32" s="13" t="s">
        <v>55</v>
      </c>
      <c r="H32" s="5" t="s">
        <v>58</v>
      </c>
      <c r="I32"/>
      <c r="J32" s="5" t="s">
        <v>59</v>
      </c>
    </row>
    <row r="33" spans="1:10" x14ac:dyDescent="0.2">
      <c r="A33" s="5" t="s">
        <v>30</v>
      </c>
      <c r="C33" s="3" t="s">
        <v>16</v>
      </c>
      <c r="D33" s="11" t="s">
        <v>60</v>
      </c>
      <c r="E33" s="6">
        <v>2003</v>
      </c>
      <c r="F33" s="3" t="s">
        <v>54</v>
      </c>
      <c r="G33" s="13" t="s">
        <v>55</v>
      </c>
      <c r="H33" s="5" t="s">
        <v>47</v>
      </c>
      <c r="I33"/>
      <c r="J33" s="5" t="s">
        <v>48</v>
      </c>
    </row>
    <row r="34" spans="1:10" x14ac:dyDescent="0.2">
      <c r="D34" s="10"/>
      <c r="F34"/>
      <c r="G34" s="12"/>
      <c r="I34"/>
    </row>
    <row r="35" spans="1:10" x14ac:dyDescent="0.2">
      <c r="A35" s="3" t="s">
        <v>61</v>
      </c>
      <c r="D35" s="10"/>
      <c r="F35"/>
      <c r="G35" s="12"/>
      <c r="I35"/>
    </row>
    <row r="36" spans="1:10" x14ac:dyDescent="0.2">
      <c r="D36" s="10"/>
      <c r="F36"/>
      <c r="G36" s="12"/>
      <c r="I36"/>
    </row>
    <row r="37" spans="1:10" x14ac:dyDescent="0.2">
      <c r="C37" s="5" t="s">
        <v>8</v>
      </c>
      <c r="D37" s="11" t="s">
        <v>9</v>
      </c>
      <c r="E37" s="3" t="s">
        <v>10</v>
      </c>
      <c r="F37" s="3" t="s">
        <v>11</v>
      </c>
      <c r="G37" s="13" t="s">
        <v>12</v>
      </c>
      <c r="H37" s="5" t="s">
        <v>13</v>
      </c>
      <c r="I37" s="5" t="s">
        <v>516</v>
      </c>
      <c r="J37" s="5" t="s">
        <v>14</v>
      </c>
    </row>
    <row r="38" spans="1:10" x14ac:dyDescent="0.2">
      <c r="A38" s="5" t="s">
        <v>15</v>
      </c>
      <c r="C38" s="3" t="s">
        <v>16</v>
      </c>
      <c r="D38" s="11" t="s">
        <v>62</v>
      </c>
      <c r="E38" s="6">
        <v>2003</v>
      </c>
      <c r="F38" s="3" t="s">
        <v>24</v>
      </c>
      <c r="G38" s="13" t="s">
        <v>25</v>
      </c>
      <c r="H38" s="5" t="s">
        <v>63</v>
      </c>
      <c r="I38"/>
      <c r="J38" s="5" t="s">
        <v>64</v>
      </c>
    </row>
    <row r="39" spans="1:10" x14ac:dyDescent="0.2">
      <c r="A39" s="5" t="s">
        <v>22</v>
      </c>
      <c r="C39" s="3" t="s">
        <v>16</v>
      </c>
      <c r="D39" s="11" t="s">
        <v>65</v>
      </c>
      <c r="E39" s="6">
        <v>2003</v>
      </c>
      <c r="F39" s="3" t="s">
        <v>24</v>
      </c>
      <c r="G39" s="13" t="s">
        <v>25</v>
      </c>
      <c r="H39" s="5" t="s">
        <v>43</v>
      </c>
      <c r="I39"/>
      <c r="J39" s="5" t="s">
        <v>44</v>
      </c>
    </row>
    <row r="40" spans="1:10" x14ac:dyDescent="0.2">
      <c r="A40" s="5" t="s">
        <v>26</v>
      </c>
      <c r="C40" s="3" t="s">
        <v>16</v>
      </c>
      <c r="D40" s="11" t="s">
        <v>66</v>
      </c>
      <c r="E40" s="6">
        <v>2004</v>
      </c>
      <c r="F40" s="3" t="s">
        <v>24</v>
      </c>
      <c r="G40" s="13" t="s">
        <v>25</v>
      </c>
      <c r="H40" s="5" t="s">
        <v>32</v>
      </c>
      <c r="I40"/>
      <c r="J40" s="5" t="s">
        <v>33</v>
      </c>
    </row>
    <row r="41" spans="1:10" x14ac:dyDescent="0.2">
      <c r="A41" s="5" t="s">
        <v>30</v>
      </c>
      <c r="C41" s="3" t="s">
        <v>16</v>
      </c>
      <c r="D41" s="11" t="s">
        <v>67</v>
      </c>
      <c r="E41" s="6">
        <v>2003</v>
      </c>
      <c r="F41" s="3" t="s">
        <v>68</v>
      </c>
      <c r="G41" s="13" t="s">
        <v>69</v>
      </c>
      <c r="H41" s="5" t="s">
        <v>70</v>
      </c>
      <c r="I41"/>
      <c r="J41" s="5" t="s">
        <v>71</v>
      </c>
    </row>
    <row r="42" spans="1:10" x14ac:dyDescent="0.2">
      <c r="A42" s="5" t="s">
        <v>34</v>
      </c>
      <c r="C42" s="3" t="s">
        <v>16</v>
      </c>
      <c r="D42" s="11" t="s">
        <v>72</v>
      </c>
      <c r="E42" s="6">
        <v>2004</v>
      </c>
      <c r="F42" s="3" t="s">
        <v>68</v>
      </c>
      <c r="G42" s="13" t="s">
        <v>69</v>
      </c>
      <c r="H42" s="5" t="s">
        <v>73</v>
      </c>
      <c r="I42"/>
      <c r="J42" s="5" t="s">
        <v>74</v>
      </c>
    </row>
    <row r="44" spans="1:10" x14ac:dyDescent="0.2">
      <c r="D44" s="4" t="s">
        <v>75</v>
      </c>
    </row>
    <row r="46" spans="1:10" x14ac:dyDescent="0.2">
      <c r="A46" s="3" t="s">
        <v>7</v>
      </c>
    </row>
    <row r="48" spans="1:10" x14ac:dyDescent="0.2">
      <c r="C48" s="5" t="s">
        <v>8</v>
      </c>
      <c r="D48" s="11" t="s">
        <v>9</v>
      </c>
      <c r="E48" s="3" t="s">
        <v>10</v>
      </c>
      <c r="F48" s="3" t="s">
        <v>11</v>
      </c>
      <c r="G48" s="13" t="s">
        <v>12</v>
      </c>
      <c r="H48" s="5" t="s">
        <v>13</v>
      </c>
      <c r="I48" s="5" t="s">
        <v>516</v>
      </c>
      <c r="J48" s="5" t="s">
        <v>14</v>
      </c>
    </row>
    <row r="49" spans="1:10" x14ac:dyDescent="0.2">
      <c r="A49" s="5" t="s">
        <v>15</v>
      </c>
      <c r="C49" s="3" t="s">
        <v>76</v>
      </c>
      <c r="D49" s="11" t="s">
        <v>77</v>
      </c>
      <c r="E49" s="6">
        <v>2001</v>
      </c>
      <c r="F49" s="3" t="s">
        <v>18</v>
      </c>
      <c r="G49" s="13" t="s">
        <v>19</v>
      </c>
      <c r="H49" s="5" t="s">
        <v>78</v>
      </c>
      <c r="I49" s="15" t="str">
        <f>"03202801"</f>
        <v>03202801</v>
      </c>
      <c r="J49" s="5" t="s">
        <v>79</v>
      </c>
    </row>
    <row r="50" spans="1:10" x14ac:dyDescent="0.2">
      <c r="A50" s="5" t="s">
        <v>22</v>
      </c>
      <c r="C50" s="3" t="s">
        <v>76</v>
      </c>
      <c r="D50" s="11" t="s">
        <v>80</v>
      </c>
      <c r="E50" s="6">
        <v>2001</v>
      </c>
      <c r="F50" s="3" t="s">
        <v>24</v>
      </c>
      <c r="G50" s="13" t="s">
        <v>25</v>
      </c>
      <c r="H50" s="5" t="s">
        <v>73</v>
      </c>
      <c r="I50"/>
      <c r="J50" s="5" t="s">
        <v>81</v>
      </c>
    </row>
    <row r="51" spans="1:10" x14ac:dyDescent="0.2">
      <c r="A51" s="5" t="s">
        <v>26</v>
      </c>
      <c r="C51" s="3" t="s">
        <v>76</v>
      </c>
      <c r="D51" s="11" t="s">
        <v>82</v>
      </c>
      <c r="E51" s="6">
        <v>2001</v>
      </c>
      <c r="F51" s="3" t="s">
        <v>24</v>
      </c>
      <c r="G51" s="13" t="s">
        <v>517</v>
      </c>
      <c r="H51" s="5" t="s">
        <v>83</v>
      </c>
      <c r="I51" s="14" t="str">
        <f>"03201406"</f>
        <v>03201406</v>
      </c>
      <c r="J51" s="5" t="s">
        <v>84</v>
      </c>
    </row>
    <row r="52" spans="1:10" x14ac:dyDescent="0.2">
      <c r="A52" s="5" t="s">
        <v>30</v>
      </c>
      <c r="C52" s="3" t="s">
        <v>76</v>
      </c>
      <c r="D52" s="11" t="s">
        <v>85</v>
      </c>
      <c r="E52" s="6">
        <v>2001</v>
      </c>
      <c r="F52" s="3" t="s">
        <v>24</v>
      </c>
      <c r="G52" s="13" t="s">
        <v>517</v>
      </c>
      <c r="H52" s="5" t="s">
        <v>83</v>
      </c>
      <c r="I52" s="14" t="str">
        <f>"03201405"</f>
        <v>03201405</v>
      </c>
      <c r="J52" s="5" t="s">
        <v>84</v>
      </c>
    </row>
    <row r="53" spans="1:10" x14ac:dyDescent="0.2">
      <c r="A53" s="5" t="s">
        <v>34</v>
      </c>
      <c r="C53" s="3" t="s">
        <v>76</v>
      </c>
      <c r="D53" s="11" t="s">
        <v>86</v>
      </c>
      <c r="E53" s="6">
        <v>2001</v>
      </c>
      <c r="F53" s="3" t="s">
        <v>18</v>
      </c>
      <c r="G53" s="13" t="s">
        <v>19</v>
      </c>
      <c r="H53" s="5" t="s">
        <v>87</v>
      </c>
      <c r="I53"/>
      <c r="J53" s="5" t="s">
        <v>88</v>
      </c>
    </row>
    <row r="54" spans="1:10" x14ac:dyDescent="0.2">
      <c r="D54" s="10"/>
      <c r="F54"/>
      <c r="G54" s="12"/>
      <c r="I54"/>
    </row>
    <row r="55" spans="1:10" x14ac:dyDescent="0.2">
      <c r="A55" s="3" t="s">
        <v>38</v>
      </c>
      <c r="D55" s="10"/>
      <c r="F55"/>
      <c r="G55" s="12"/>
      <c r="I55"/>
    </row>
    <row r="56" spans="1:10" x14ac:dyDescent="0.2">
      <c r="D56" s="10"/>
      <c r="F56"/>
      <c r="G56" s="12"/>
      <c r="I56"/>
    </row>
    <row r="57" spans="1:10" x14ac:dyDescent="0.2">
      <c r="C57" s="5" t="s">
        <v>8</v>
      </c>
      <c r="D57" s="11" t="s">
        <v>9</v>
      </c>
      <c r="E57" s="3" t="s">
        <v>10</v>
      </c>
      <c r="F57" s="3" t="s">
        <v>11</v>
      </c>
      <c r="G57" s="13" t="s">
        <v>12</v>
      </c>
      <c r="H57" s="5" t="s">
        <v>13</v>
      </c>
      <c r="I57" s="5" t="s">
        <v>516</v>
      </c>
      <c r="J57" s="5" t="s">
        <v>14</v>
      </c>
    </row>
    <row r="58" spans="1:10" x14ac:dyDescent="0.2">
      <c r="A58" s="5" t="s">
        <v>15</v>
      </c>
      <c r="C58" s="3" t="s">
        <v>76</v>
      </c>
      <c r="D58" s="11" t="s">
        <v>89</v>
      </c>
      <c r="E58" s="6">
        <v>2002</v>
      </c>
      <c r="F58" s="3" t="s">
        <v>68</v>
      </c>
      <c r="G58" s="13" t="s">
        <v>69</v>
      </c>
      <c r="H58" s="5" t="s">
        <v>83</v>
      </c>
      <c r="I58"/>
      <c r="J58" s="5" t="s">
        <v>84</v>
      </c>
    </row>
    <row r="59" spans="1:10" x14ac:dyDescent="0.2">
      <c r="A59" s="5" t="s">
        <v>22</v>
      </c>
      <c r="C59" s="3" t="s">
        <v>76</v>
      </c>
      <c r="D59" s="11" t="s">
        <v>90</v>
      </c>
      <c r="E59" s="6">
        <v>2002</v>
      </c>
      <c r="F59" s="3" t="s">
        <v>18</v>
      </c>
      <c r="G59" s="13" t="s">
        <v>19</v>
      </c>
      <c r="H59" s="5" t="s">
        <v>91</v>
      </c>
      <c r="I59" s="15" t="str">
        <f>"03202804"</f>
        <v>03202804</v>
      </c>
      <c r="J59" s="5" t="s">
        <v>92</v>
      </c>
    </row>
    <row r="60" spans="1:10" x14ac:dyDescent="0.2">
      <c r="A60" s="5" t="s">
        <v>26</v>
      </c>
      <c r="C60" s="3" t="s">
        <v>76</v>
      </c>
      <c r="D60" s="11" t="s">
        <v>93</v>
      </c>
      <c r="E60" s="6">
        <v>2001</v>
      </c>
      <c r="F60" s="3" t="s">
        <v>18</v>
      </c>
      <c r="G60" s="13" t="s">
        <v>19</v>
      </c>
      <c r="H60" s="5" t="s">
        <v>94</v>
      </c>
      <c r="I60" s="15" t="str">
        <f>"03202799"</f>
        <v>03202799</v>
      </c>
      <c r="J60" s="5" t="s">
        <v>95</v>
      </c>
    </row>
    <row r="61" spans="1:10" x14ac:dyDescent="0.2">
      <c r="A61" s="5" t="s">
        <v>30</v>
      </c>
      <c r="C61" s="3" t="s">
        <v>76</v>
      </c>
      <c r="D61" s="11" t="s">
        <v>96</v>
      </c>
      <c r="E61" s="6">
        <v>2001</v>
      </c>
      <c r="F61" s="3" t="s">
        <v>24</v>
      </c>
      <c r="G61" s="13" t="s">
        <v>25</v>
      </c>
      <c r="H61" s="5" t="s">
        <v>97</v>
      </c>
      <c r="I61"/>
      <c r="J61" s="5" t="s">
        <v>98</v>
      </c>
    </row>
    <row r="62" spans="1:10" x14ac:dyDescent="0.2">
      <c r="D62" s="10"/>
      <c r="F62"/>
      <c r="G62" s="12"/>
      <c r="I62"/>
    </row>
    <row r="63" spans="1:10" x14ac:dyDescent="0.2">
      <c r="A63" s="3" t="s">
        <v>52</v>
      </c>
      <c r="D63" s="10"/>
      <c r="F63"/>
      <c r="G63" s="12"/>
      <c r="I63"/>
    </row>
    <row r="64" spans="1:10" x14ac:dyDescent="0.2">
      <c r="D64" s="10"/>
      <c r="F64"/>
      <c r="G64" s="12"/>
      <c r="I64"/>
    </row>
    <row r="65" spans="1:10" x14ac:dyDescent="0.2">
      <c r="C65" s="5" t="s">
        <v>8</v>
      </c>
      <c r="D65" s="11" t="s">
        <v>9</v>
      </c>
      <c r="E65" s="3" t="s">
        <v>10</v>
      </c>
      <c r="F65" s="3" t="s">
        <v>11</v>
      </c>
      <c r="G65" s="13" t="s">
        <v>12</v>
      </c>
      <c r="H65" s="5" t="s">
        <v>13</v>
      </c>
      <c r="I65" s="5" t="s">
        <v>516</v>
      </c>
      <c r="J65" s="5" t="s">
        <v>14</v>
      </c>
    </row>
    <row r="66" spans="1:10" x14ac:dyDescent="0.2">
      <c r="A66" s="5" t="s">
        <v>15</v>
      </c>
      <c r="C66" s="3" t="s">
        <v>76</v>
      </c>
      <c r="D66" s="11" t="s">
        <v>99</v>
      </c>
      <c r="E66" s="6">
        <v>2001</v>
      </c>
      <c r="F66" s="3" t="s">
        <v>24</v>
      </c>
      <c r="G66" s="13" t="s">
        <v>25</v>
      </c>
      <c r="H66" s="5" t="s">
        <v>87</v>
      </c>
      <c r="I66"/>
      <c r="J66" s="5" t="s">
        <v>88</v>
      </c>
    </row>
    <row r="67" spans="1:10" x14ac:dyDescent="0.2">
      <c r="A67" s="5" t="s">
        <v>22</v>
      </c>
      <c r="C67" s="3" t="s">
        <v>76</v>
      </c>
      <c r="D67" s="11" t="s">
        <v>100</v>
      </c>
      <c r="E67" s="6">
        <v>2002</v>
      </c>
      <c r="F67" s="3" t="s">
        <v>24</v>
      </c>
      <c r="G67" s="13" t="s">
        <v>25</v>
      </c>
      <c r="H67" s="5" t="s">
        <v>101</v>
      </c>
      <c r="I67"/>
      <c r="J67" s="5" t="s">
        <v>102</v>
      </c>
    </row>
    <row r="68" spans="1:10" x14ac:dyDescent="0.2">
      <c r="A68" s="5" t="s">
        <v>26</v>
      </c>
      <c r="C68" s="3" t="s">
        <v>76</v>
      </c>
      <c r="D68" s="11" t="s">
        <v>103</v>
      </c>
      <c r="E68" s="6">
        <v>2002</v>
      </c>
      <c r="F68" s="3" t="s">
        <v>24</v>
      </c>
      <c r="G68" s="13" t="s">
        <v>25</v>
      </c>
      <c r="H68" s="5" t="s">
        <v>104</v>
      </c>
      <c r="I68"/>
      <c r="J68" s="5" t="s">
        <v>105</v>
      </c>
    </row>
    <row r="69" spans="1:10" x14ac:dyDescent="0.2">
      <c r="A69" s="5" t="s">
        <v>30</v>
      </c>
      <c r="C69" s="3" t="s">
        <v>76</v>
      </c>
      <c r="D69" s="11" t="s">
        <v>106</v>
      </c>
      <c r="E69" s="6">
        <v>2002</v>
      </c>
      <c r="F69" s="3" t="s">
        <v>24</v>
      </c>
      <c r="G69" s="13" t="s">
        <v>25</v>
      </c>
      <c r="H69" s="5" t="s">
        <v>107</v>
      </c>
      <c r="I69"/>
      <c r="J69" s="5" t="s">
        <v>108</v>
      </c>
    </row>
    <row r="70" spans="1:10" x14ac:dyDescent="0.2">
      <c r="D70" s="10"/>
      <c r="F70"/>
      <c r="G70" s="12"/>
      <c r="I70"/>
    </row>
    <row r="71" spans="1:10" x14ac:dyDescent="0.2">
      <c r="A71" s="3" t="s">
        <v>61</v>
      </c>
      <c r="D71" s="10"/>
      <c r="F71"/>
      <c r="G71" s="12"/>
      <c r="I71"/>
    </row>
    <row r="72" spans="1:10" x14ac:dyDescent="0.2">
      <c r="D72" s="10"/>
      <c r="F72"/>
      <c r="G72" s="12"/>
      <c r="I72"/>
    </row>
    <row r="73" spans="1:10" x14ac:dyDescent="0.2">
      <c r="C73" s="5" t="s">
        <v>8</v>
      </c>
      <c r="D73" s="11" t="s">
        <v>9</v>
      </c>
      <c r="E73" s="3" t="s">
        <v>10</v>
      </c>
      <c r="F73" s="3" t="s">
        <v>11</v>
      </c>
      <c r="G73" s="13" t="s">
        <v>12</v>
      </c>
      <c r="H73" s="5" t="s">
        <v>13</v>
      </c>
      <c r="I73" s="5" t="s">
        <v>516</v>
      </c>
      <c r="J73" s="5" t="s">
        <v>14</v>
      </c>
    </row>
    <row r="74" spans="1:10" x14ac:dyDescent="0.2">
      <c r="A74" s="5" t="s">
        <v>15</v>
      </c>
      <c r="C74" s="3" t="s">
        <v>76</v>
      </c>
      <c r="D74" s="11" t="s">
        <v>109</v>
      </c>
      <c r="E74" s="6">
        <v>2002</v>
      </c>
      <c r="F74" s="3" t="s">
        <v>54</v>
      </c>
      <c r="G74" s="13" t="s">
        <v>55</v>
      </c>
      <c r="H74" s="5" t="s">
        <v>94</v>
      </c>
      <c r="I74"/>
      <c r="J74" s="5" t="s">
        <v>95</v>
      </c>
    </row>
    <row r="75" spans="1:10" x14ac:dyDescent="0.2">
      <c r="A75" s="5" t="s">
        <v>22</v>
      </c>
      <c r="C75" s="3" t="s">
        <v>76</v>
      </c>
      <c r="D75" s="11" t="s">
        <v>110</v>
      </c>
      <c r="E75" s="6">
        <v>2002</v>
      </c>
      <c r="F75" s="3" t="s">
        <v>54</v>
      </c>
      <c r="G75" s="13" t="s">
        <v>55</v>
      </c>
      <c r="H75" s="5" t="s">
        <v>94</v>
      </c>
      <c r="I75"/>
      <c r="J75" s="5" t="s">
        <v>95</v>
      </c>
    </row>
    <row r="76" spans="1:10" x14ac:dyDescent="0.2">
      <c r="A76" s="5" t="s">
        <v>26</v>
      </c>
      <c r="C76" s="3" t="s">
        <v>76</v>
      </c>
      <c r="D76" s="11" t="s">
        <v>111</v>
      </c>
      <c r="E76" s="6">
        <v>2002</v>
      </c>
      <c r="F76" s="3" t="s">
        <v>54</v>
      </c>
      <c r="G76" s="13" t="s">
        <v>55</v>
      </c>
      <c r="H76" s="5" t="s">
        <v>112</v>
      </c>
      <c r="I76"/>
      <c r="J76" s="5" t="s">
        <v>113</v>
      </c>
    </row>
    <row r="77" spans="1:10" x14ac:dyDescent="0.2">
      <c r="A77" s="5" t="s">
        <v>30</v>
      </c>
      <c r="C77" s="3" t="s">
        <v>76</v>
      </c>
      <c r="D77" s="11" t="s">
        <v>114</v>
      </c>
      <c r="E77" s="6">
        <v>2002</v>
      </c>
      <c r="F77" s="3" t="s">
        <v>24</v>
      </c>
      <c r="G77" s="13" t="s">
        <v>25</v>
      </c>
      <c r="H77" s="5" t="s">
        <v>115</v>
      </c>
      <c r="I77"/>
      <c r="J77" s="5" t="s">
        <v>116</v>
      </c>
    </row>
    <row r="78" spans="1:10" x14ac:dyDescent="0.2">
      <c r="A78" s="5" t="s">
        <v>34</v>
      </c>
      <c r="C78" s="3" t="s">
        <v>76</v>
      </c>
      <c r="D78" s="11" t="s">
        <v>117</v>
      </c>
      <c r="E78" s="6">
        <v>2002</v>
      </c>
      <c r="F78" s="3" t="s">
        <v>68</v>
      </c>
      <c r="G78" s="13" t="s">
        <v>69</v>
      </c>
      <c r="H78" s="5" t="s">
        <v>115</v>
      </c>
      <c r="I78"/>
      <c r="J78" s="5" t="s">
        <v>116</v>
      </c>
    </row>
    <row r="79" spans="1:10" x14ac:dyDescent="0.2">
      <c r="D79" s="10"/>
      <c r="F79"/>
      <c r="G79" s="12"/>
      <c r="I79"/>
    </row>
    <row r="80" spans="1:10" x14ac:dyDescent="0.2">
      <c r="A80" s="3" t="s">
        <v>118</v>
      </c>
      <c r="D80" s="10"/>
      <c r="F80"/>
      <c r="G80" s="12"/>
      <c r="I80"/>
    </row>
    <row r="81" spans="1:10" x14ac:dyDescent="0.2">
      <c r="D81" s="10"/>
      <c r="F81"/>
      <c r="G81" s="12"/>
      <c r="I81"/>
    </row>
    <row r="82" spans="1:10" x14ac:dyDescent="0.2">
      <c r="C82" s="5" t="s">
        <v>8</v>
      </c>
      <c r="D82" s="11" t="s">
        <v>9</v>
      </c>
      <c r="E82" s="3" t="s">
        <v>10</v>
      </c>
      <c r="F82" s="3" t="s">
        <v>11</v>
      </c>
      <c r="G82" s="13" t="s">
        <v>12</v>
      </c>
      <c r="H82" s="5" t="s">
        <v>13</v>
      </c>
      <c r="I82" s="5" t="s">
        <v>516</v>
      </c>
      <c r="J82" s="5" t="s">
        <v>14</v>
      </c>
    </row>
    <row r="83" spans="1:10" x14ac:dyDescent="0.2">
      <c r="A83" s="5" t="s">
        <v>15</v>
      </c>
      <c r="C83" s="3" t="s">
        <v>76</v>
      </c>
      <c r="D83" s="11" t="s">
        <v>119</v>
      </c>
      <c r="E83" s="6">
        <v>2002</v>
      </c>
      <c r="F83" s="3" t="s">
        <v>18</v>
      </c>
      <c r="G83" s="13" t="s">
        <v>19</v>
      </c>
      <c r="H83" s="5" t="s">
        <v>87</v>
      </c>
      <c r="I83" s="15" t="str">
        <f>"03202805"</f>
        <v>03202805</v>
      </c>
      <c r="J83" s="5" t="s">
        <v>88</v>
      </c>
    </row>
    <row r="84" spans="1:10" x14ac:dyDescent="0.2">
      <c r="A84" s="5" t="s">
        <v>22</v>
      </c>
      <c r="C84" s="3" t="s">
        <v>76</v>
      </c>
      <c r="D84" s="11" t="s">
        <v>120</v>
      </c>
      <c r="E84" s="6">
        <v>2001</v>
      </c>
      <c r="F84" s="3" t="s">
        <v>54</v>
      </c>
      <c r="G84" s="13" t="s">
        <v>55</v>
      </c>
      <c r="H84" s="5" t="s">
        <v>121</v>
      </c>
      <c r="I84"/>
      <c r="J84" s="5" t="s">
        <v>122</v>
      </c>
    </row>
    <row r="85" spans="1:10" x14ac:dyDescent="0.2">
      <c r="A85" s="5" t="s">
        <v>26</v>
      </c>
      <c r="C85" s="3" t="s">
        <v>76</v>
      </c>
      <c r="D85" s="11" t="s">
        <v>123</v>
      </c>
      <c r="E85" s="6">
        <v>2002</v>
      </c>
      <c r="F85" s="3" t="s">
        <v>68</v>
      </c>
      <c r="G85" s="13" t="s">
        <v>69</v>
      </c>
      <c r="H85" s="5" t="s">
        <v>124</v>
      </c>
      <c r="I85"/>
      <c r="J85" s="5" t="s">
        <v>125</v>
      </c>
    </row>
    <row r="86" spans="1:10" x14ac:dyDescent="0.2">
      <c r="D86" s="10"/>
      <c r="F86"/>
      <c r="G86" s="12"/>
      <c r="I86"/>
    </row>
    <row r="87" spans="1:10" x14ac:dyDescent="0.2">
      <c r="A87" s="3" t="s">
        <v>126</v>
      </c>
      <c r="D87" s="10"/>
      <c r="F87"/>
      <c r="G87" s="12"/>
      <c r="I87"/>
    </row>
    <row r="88" spans="1:10" x14ac:dyDescent="0.2">
      <c r="D88" s="10"/>
      <c r="F88"/>
      <c r="G88" s="12"/>
      <c r="I88"/>
    </row>
    <row r="89" spans="1:10" x14ac:dyDescent="0.2">
      <c r="C89" s="5" t="s">
        <v>8</v>
      </c>
      <c r="D89" s="11" t="s">
        <v>9</v>
      </c>
      <c r="E89" s="3" t="s">
        <v>10</v>
      </c>
      <c r="F89" s="3" t="s">
        <v>11</v>
      </c>
      <c r="G89" s="13" t="s">
        <v>12</v>
      </c>
      <c r="H89" s="5" t="s">
        <v>13</v>
      </c>
      <c r="I89" s="5" t="s">
        <v>516</v>
      </c>
      <c r="J89" s="5" t="s">
        <v>14</v>
      </c>
    </row>
    <row r="90" spans="1:10" x14ac:dyDescent="0.2">
      <c r="A90" s="5" t="s">
        <v>15</v>
      </c>
      <c r="C90" s="3" t="s">
        <v>76</v>
      </c>
      <c r="D90" s="11" t="s">
        <v>127</v>
      </c>
      <c r="E90" s="6">
        <v>2001</v>
      </c>
      <c r="F90" s="3" t="s">
        <v>68</v>
      </c>
      <c r="G90" s="13" t="s">
        <v>69</v>
      </c>
      <c r="H90" s="5" t="s">
        <v>128</v>
      </c>
      <c r="I90"/>
      <c r="J90" s="5" t="s">
        <v>129</v>
      </c>
    </row>
    <row r="91" spans="1:10" x14ac:dyDescent="0.2">
      <c r="A91" s="5" t="s">
        <v>22</v>
      </c>
      <c r="C91" s="3" t="s">
        <v>76</v>
      </c>
      <c r="D91" s="11" t="s">
        <v>130</v>
      </c>
      <c r="E91" s="6">
        <v>2002</v>
      </c>
      <c r="F91" s="3" t="s">
        <v>18</v>
      </c>
      <c r="G91" s="13" t="s">
        <v>19</v>
      </c>
      <c r="H91" s="5" t="s">
        <v>131</v>
      </c>
      <c r="I91"/>
      <c r="J91" s="5" t="s">
        <v>132</v>
      </c>
    </row>
    <row r="92" spans="1:10" x14ac:dyDescent="0.2">
      <c r="A92" s="5" t="s">
        <v>26</v>
      </c>
      <c r="C92" s="3" t="s">
        <v>76</v>
      </c>
      <c r="D92" s="11" t="s">
        <v>133</v>
      </c>
      <c r="E92" s="6">
        <v>2002</v>
      </c>
      <c r="F92" s="3" t="s">
        <v>68</v>
      </c>
      <c r="G92" s="13" t="s">
        <v>69</v>
      </c>
      <c r="H92" s="5" t="s">
        <v>134</v>
      </c>
      <c r="I92"/>
      <c r="J92" s="5" t="s">
        <v>135</v>
      </c>
    </row>
    <row r="93" spans="1:10" x14ac:dyDescent="0.2">
      <c r="A93" s="5" t="s">
        <v>30</v>
      </c>
      <c r="C93" s="3" t="s">
        <v>76</v>
      </c>
      <c r="D93" s="11" t="s">
        <v>136</v>
      </c>
      <c r="E93" s="6">
        <v>2002</v>
      </c>
      <c r="F93" s="3" t="s">
        <v>68</v>
      </c>
      <c r="G93" s="13" t="s">
        <v>69</v>
      </c>
      <c r="H93" s="5" t="s">
        <v>124</v>
      </c>
      <c r="I93"/>
      <c r="J93" s="5" t="s">
        <v>125</v>
      </c>
    </row>
    <row r="95" spans="1:10" x14ac:dyDescent="0.2">
      <c r="D95" s="4" t="s">
        <v>137</v>
      </c>
    </row>
    <row r="97" spans="1:10" x14ac:dyDescent="0.2">
      <c r="A97" s="3" t="s">
        <v>7</v>
      </c>
    </row>
    <row r="99" spans="1:10" x14ac:dyDescent="0.2">
      <c r="C99" s="5" t="s">
        <v>8</v>
      </c>
      <c r="D99" s="11" t="s">
        <v>9</v>
      </c>
      <c r="E99" s="3" t="s">
        <v>10</v>
      </c>
      <c r="F99" s="3" t="s">
        <v>11</v>
      </c>
      <c r="G99" s="13" t="s">
        <v>12</v>
      </c>
      <c r="H99" s="5" t="s">
        <v>13</v>
      </c>
      <c r="I99" s="5" t="s">
        <v>516</v>
      </c>
      <c r="J99" s="5" t="s">
        <v>14</v>
      </c>
    </row>
    <row r="100" spans="1:10" x14ac:dyDescent="0.2">
      <c r="A100" s="5" t="s">
        <v>15</v>
      </c>
      <c r="C100" s="3" t="s">
        <v>138</v>
      </c>
      <c r="D100" s="11" t="s">
        <v>139</v>
      </c>
      <c r="E100" s="6">
        <v>2001</v>
      </c>
      <c r="F100" s="3" t="s">
        <v>18</v>
      </c>
      <c r="G100" s="13" t="s">
        <v>19</v>
      </c>
      <c r="H100" s="5" t="s">
        <v>32</v>
      </c>
      <c r="I100" s="15" t="str">
        <f>"03202802"</f>
        <v>03202802</v>
      </c>
      <c r="J100" s="5" t="s">
        <v>140</v>
      </c>
    </row>
    <row r="101" spans="1:10" x14ac:dyDescent="0.2">
      <c r="A101" s="5" t="s">
        <v>22</v>
      </c>
      <c r="C101" s="3" t="s">
        <v>138</v>
      </c>
      <c r="D101" s="11" t="s">
        <v>141</v>
      </c>
      <c r="E101" s="6">
        <v>2001</v>
      </c>
      <c r="F101" s="3" t="s">
        <v>54</v>
      </c>
      <c r="G101" s="13" t="s">
        <v>55</v>
      </c>
      <c r="H101" s="5" t="s">
        <v>142</v>
      </c>
      <c r="I101"/>
      <c r="J101" s="5" t="s">
        <v>143</v>
      </c>
    </row>
    <row r="102" spans="1:10" x14ac:dyDescent="0.2">
      <c r="A102" s="5" t="s">
        <v>26</v>
      </c>
      <c r="C102" s="3" t="s">
        <v>138</v>
      </c>
      <c r="D102" s="11" t="s">
        <v>144</v>
      </c>
      <c r="E102" s="6">
        <v>2001</v>
      </c>
      <c r="F102" s="3" t="s">
        <v>18</v>
      </c>
      <c r="G102" s="13" t="s">
        <v>19</v>
      </c>
      <c r="H102" s="5" t="s">
        <v>58</v>
      </c>
      <c r="I102" s="15" t="str">
        <f>"03202803"</f>
        <v>03202803</v>
      </c>
      <c r="J102" s="5" t="s">
        <v>145</v>
      </c>
    </row>
    <row r="103" spans="1:10" x14ac:dyDescent="0.2">
      <c r="A103" s="5" t="s">
        <v>30</v>
      </c>
      <c r="C103" s="3" t="s">
        <v>138</v>
      </c>
      <c r="D103" s="11" t="s">
        <v>146</v>
      </c>
      <c r="E103" s="6">
        <v>2001</v>
      </c>
      <c r="F103" s="3" t="s">
        <v>24</v>
      </c>
      <c r="G103" s="13" t="s">
        <v>25</v>
      </c>
      <c r="H103" s="5" t="s">
        <v>36</v>
      </c>
      <c r="I103"/>
      <c r="J103" s="5" t="s">
        <v>147</v>
      </c>
    </row>
    <row r="104" spans="1:10" x14ac:dyDescent="0.2">
      <c r="A104" s="5" t="s">
        <v>34</v>
      </c>
      <c r="C104" s="3" t="s">
        <v>138</v>
      </c>
      <c r="D104" s="11" t="s">
        <v>148</v>
      </c>
      <c r="E104" s="6">
        <v>2001</v>
      </c>
      <c r="F104" s="3" t="s">
        <v>24</v>
      </c>
      <c r="G104" s="13" t="s">
        <v>25</v>
      </c>
      <c r="H104" s="5" t="s">
        <v>149</v>
      </c>
      <c r="I104"/>
      <c r="J104" s="5" t="s">
        <v>150</v>
      </c>
    </row>
    <row r="105" spans="1:10" x14ac:dyDescent="0.2">
      <c r="D105" s="10"/>
      <c r="F105"/>
      <c r="G105" s="12"/>
      <c r="I105"/>
    </row>
    <row r="106" spans="1:10" x14ac:dyDescent="0.2">
      <c r="A106" s="3" t="s">
        <v>38</v>
      </c>
      <c r="D106" s="10"/>
      <c r="F106"/>
      <c r="G106" s="12"/>
      <c r="I106"/>
    </row>
    <row r="107" spans="1:10" x14ac:dyDescent="0.2">
      <c r="D107" s="10"/>
      <c r="F107"/>
      <c r="G107" s="12"/>
      <c r="I107"/>
    </row>
    <row r="108" spans="1:10" x14ac:dyDescent="0.2">
      <c r="C108" s="5" t="s">
        <v>8</v>
      </c>
      <c r="D108" s="11" t="s">
        <v>9</v>
      </c>
      <c r="E108" s="3" t="s">
        <v>10</v>
      </c>
      <c r="F108" s="3" t="s">
        <v>11</v>
      </c>
      <c r="G108" s="13" t="s">
        <v>12</v>
      </c>
      <c r="H108" s="5" t="s">
        <v>13</v>
      </c>
      <c r="I108" s="5" t="s">
        <v>516</v>
      </c>
      <c r="J108" s="5" t="s">
        <v>14</v>
      </c>
    </row>
    <row r="109" spans="1:10" x14ac:dyDescent="0.2">
      <c r="A109" s="5" t="s">
        <v>15</v>
      </c>
      <c r="C109" s="3" t="s">
        <v>138</v>
      </c>
      <c r="D109" s="11" t="s">
        <v>151</v>
      </c>
      <c r="E109" s="6">
        <v>2002</v>
      </c>
      <c r="F109" s="3" t="s">
        <v>54</v>
      </c>
      <c r="G109" s="13" t="s">
        <v>55</v>
      </c>
      <c r="H109" s="5" t="s">
        <v>50</v>
      </c>
      <c r="I109"/>
      <c r="J109" s="5" t="s">
        <v>95</v>
      </c>
    </row>
    <row r="110" spans="1:10" x14ac:dyDescent="0.2">
      <c r="A110" s="5" t="s">
        <v>22</v>
      </c>
      <c r="C110" s="3" t="s">
        <v>138</v>
      </c>
      <c r="D110" s="11" t="s">
        <v>152</v>
      </c>
      <c r="E110" s="6">
        <v>2002</v>
      </c>
      <c r="F110" s="3" t="s">
        <v>24</v>
      </c>
      <c r="G110" s="13" t="s">
        <v>25</v>
      </c>
      <c r="H110" s="5" t="s">
        <v>149</v>
      </c>
      <c r="I110"/>
      <c r="J110" s="5" t="s">
        <v>150</v>
      </c>
    </row>
    <row r="111" spans="1:10" x14ac:dyDescent="0.2">
      <c r="A111" s="5" t="s">
        <v>26</v>
      </c>
      <c r="C111" s="3" t="s">
        <v>138</v>
      </c>
      <c r="D111" s="11" t="s">
        <v>153</v>
      </c>
      <c r="E111" s="6">
        <v>2001</v>
      </c>
      <c r="F111" s="3" t="s">
        <v>24</v>
      </c>
      <c r="G111" s="13" t="s">
        <v>25</v>
      </c>
      <c r="H111" s="5" t="s">
        <v>70</v>
      </c>
      <c r="I111"/>
      <c r="J111" s="5" t="s">
        <v>154</v>
      </c>
    </row>
    <row r="112" spans="1:10" x14ac:dyDescent="0.2">
      <c r="A112" s="5" t="s">
        <v>30</v>
      </c>
      <c r="C112" s="3" t="s">
        <v>138</v>
      </c>
      <c r="D112" s="11" t="s">
        <v>155</v>
      </c>
      <c r="E112" s="6">
        <v>2002</v>
      </c>
      <c r="F112" s="3" t="s">
        <v>54</v>
      </c>
      <c r="G112" s="13" t="s">
        <v>55</v>
      </c>
      <c r="H112" s="5" t="s">
        <v>91</v>
      </c>
      <c r="I112"/>
      <c r="J112" s="5" t="s">
        <v>156</v>
      </c>
    </row>
    <row r="113" spans="1:10" x14ac:dyDescent="0.2">
      <c r="A113" s="5" t="s">
        <v>34</v>
      </c>
      <c r="C113" s="3" t="s">
        <v>138</v>
      </c>
      <c r="D113" s="11" t="s">
        <v>157</v>
      </c>
      <c r="E113" s="6">
        <v>2002</v>
      </c>
      <c r="F113" s="3" t="s">
        <v>54</v>
      </c>
      <c r="G113" s="13" t="s">
        <v>55</v>
      </c>
      <c r="H113" s="5" t="s">
        <v>94</v>
      </c>
      <c r="I113"/>
      <c r="J113" s="5" t="s">
        <v>158</v>
      </c>
    </row>
    <row r="114" spans="1:10" x14ac:dyDescent="0.2">
      <c r="D114" s="10"/>
      <c r="F114"/>
      <c r="G114" s="12"/>
      <c r="I114"/>
    </row>
    <row r="115" spans="1:10" x14ac:dyDescent="0.2">
      <c r="A115" s="3" t="s">
        <v>52</v>
      </c>
      <c r="D115" s="10"/>
      <c r="F115"/>
      <c r="G115" s="12"/>
      <c r="I115"/>
    </row>
    <row r="116" spans="1:10" x14ac:dyDescent="0.2">
      <c r="D116" s="10"/>
      <c r="F116"/>
      <c r="G116" s="12"/>
      <c r="I116"/>
    </row>
    <row r="117" spans="1:10" x14ac:dyDescent="0.2">
      <c r="C117" s="5" t="s">
        <v>8</v>
      </c>
      <c r="D117" s="11" t="s">
        <v>9</v>
      </c>
      <c r="E117" s="3" t="s">
        <v>10</v>
      </c>
      <c r="F117" s="3" t="s">
        <v>11</v>
      </c>
      <c r="G117" s="13" t="s">
        <v>12</v>
      </c>
      <c r="H117" s="5" t="s">
        <v>13</v>
      </c>
      <c r="I117" s="5" t="s">
        <v>516</v>
      </c>
      <c r="J117" s="5" t="s">
        <v>14</v>
      </c>
    </row>
    <row r="118" spans="1:10" x14ac:dyDescent="0.2">
      <c r="A118" s="5" t="s">
        <v>15</v>
      </c>
      <c r="C118" s="3" t="s">
        <v>138</v>
      </c>
      <c r="D118" s="11" t="s">
        <v>159</v>
      </c>
      <c r="E118" s="6">
        <v>2002</v>
      </c>
      <c r="F118" s="3" t="s">
        <v>18</v>
      </c>
      <c r="G118" s="13" t="s">
        <v>19</v>
      </c>
      <c r="H118" s="5" t="s">
        <v>50</v>
      </c>
      <c r="I118" s="14" t="str">
        <f>"03201427"</f>
        <v>03201427</v>
      </c>
      <c r="J118" s="5" t="s">
        <v>95</v>
      </c>
    </row>
    <row r="119" spans="1:10" x14ac:dyDescent="0.2">
      <c r="A119" s="5" t="s">
        <v>22</v>
      </c>
      <c r="C119" s="3" t="s">
        <v>138</v>
      </c>
      <c r="D119" s="11" t="s">
        <v>160</v>
      </c>
      <c r="E119" s="6">
        <v>2002</v>
      </c>
      <c r="F119" s="3" t="s">
        <v>18</v>
      </c>
      <c r="G119" s="13" t="s">
        <v>19</v>
      </c>
      <c r="H119" s="5" t="s">
        <v>161</v>
      </c>
      <c r="I119" s="15" t="str">
        <f>"03202825"</f>
        <v>03202825</v>
      </c>
      <c r="J119" s="5" t="s">
        <v>162</v>
      </c>
    </row>
    <row r="120" spans="1:10" x14ac:dyDescent="0.2">
      <c r="A120" s="5" t="s">
        <v>26</v>
      </c>
      <c r="C120" s="3" t="s">
        <v>138</v>
      </c>
      <c r="D120" s="11" t="s">
        <v>163</v>
      </c>
      <c r="E120" s="6">
        <v>2002</v>
      </c>
      <c r="F120" s="3" t="s">
        <v>68</v>
      </c>
      <c r="G120" s="13" t="s">
        <v>69</v>
      </c>
      <c r="H120" s="5" t="s">
        <v>87</v>
      </c>
      <c r="I120"/>
      <c r="J120" s="5" t="s">
        <v>164</v>
      </c>
    </row>
    <row r="121" spans="1:10" x14ac:dyDescent="0.2">
      <c r="A121" s="5" t="s">
        <v>30</v>
      </c>
      <c r="C121" s="3" t="s">
        <v>138</v>
      </c>
      <c r="D121" s="11" t="s">
        <v>165</v>
      </c>
      <c r="E121" s="6">
        <v>2002</v>
      </c>
      <c r="F121" s="3" t="s">
        <v>68</v>
      </c>
      <c r="G121" s="13" t="s">
        <v>69</v>
      </c>
      <c r="H121" s="5" t="s">
        <v>104</v>
      </c>
      <c r="I121"/>
      <c r="J121" s="5" t="s">
        <v>166</v>
      </c>
    </row>
    <row r="122" spans="1:10" x14ac:dyDescent="0.2">
      <c r="D122" s="10"/>
      <c r="F122"/>
      <c r="G122" s="12"/>
      <c r="I122"/>
    </row>
    <row r="123" spans="1:10" x14ac:dyDescent="0.2">
      <c r="A123" s="3" t="s">
        <v>61</v>
      </c>
      <c r="D123" s="10"/>
      <c r="F123"/>
      <c r="G123" s="12"/>
      <c r="I123"/>
    </row>
    <row r="124" spans="1:10" x14ac:dyDescent="0.2">
      <c r="D124" s="10"/>
      <c r="F124"/>
      <c r="G124" s="12"/>
      <c r="I124"/>
    </row>
    <row r="125" spans="1:10" x14ac:dyDescent="0.2">
      <c r="C125" s="5" t="s">
        <v>8</v>
      </c>
      <c r="D125" s="11" t="s">
        <v>9</v>
      </c>
      <c r="E125" s="3" t="s">
        <v>10</v>
      </c>
      <c r="F125" s="3" t="s">
        <v>11</v>
      </c>
      <c r="G125" s="13" t="s">
        <v>12</v>
      </c>
      <c r="H125" s="5" t="s">
        <v>13</v>
      </c>
      <c r="I125" s="5" t="s">
        <v>516</v>
      </c>
      <c r="J125" s="5" t="s">
        <v>14</v>
      </c>
    </row>
    <row r="126" spans="1:10" x14ac:dyDescent="0.2">
      <c r="A126" s="5" t="s">
        <v>15</v>
      </c>
      <c r="C126" s="3" t="s">
        <v>138</v>
      </c>
      <c r="D126" s="11" t="s">
        <v>167</v>
      </c>
      <c r="E126" s="6">
        <v>2001</v>
      </c>
      <c r="F126" s="3" t="s">
        <v>18</v>
      </c>
      <c r="G126" s="13" t="s">
        <v>19</v>
      </c>
      <c r="H126" s="5" t="s">
        <v>78</v>
      </c>
      <c r="I126" s="14" t="str">
        <f>"03201432"</f>
        <v>03201432</v>
      </c>
      <c r="J126" s="5" t="s">
        <v>29</v>
      </c>
    </row>
    <row r="127" spans="1:10" x14ac:dyDescent="0.2">
      <c r="A127" s="5" t="s">
        <v>22</v>
      </c>
      <c r="C127" s="3" t="s">
        <v>138</v>
      </c>
      <c r="D127" s="11" t="s">
        <v>168</v>
      </c>
      <c r="E127" s="6">
        <v>2001</v>
      </c>
      <c r="F127" s="3" t="s">
        <v>18</v>
      </c>
      <c r="G127" s="13" t="s">
        <v>19</v>
      </c>
      <c r="H127" s="5" t="s">
        <v>83</v>
      </c>
      <c r="I127" s="14" t="str">
        <f>"03201569"</f>
        <v>03201569</v>
      </c>
      <c r="J127" s="5" t="s">
        <v>169</v>
      </c>
    </row>
    <row r="128" spans="1:10" x14ac:dyDescent="0.2">
      <c r="A128" s="5" t="s">
        <v>26</v>
      </c>
      <c r="C128" s="3" t="s">
        <v>138</v>
      </c>
      <c r="D128" s="11" t="s">
        <v>170</v>
      </c>
      <c r="E128" s="6">
        <v>2002</v>
      </c>
      <c r="F128" s="3" t="s">
        <v>68</v>
      </c>
      <c r="G128" s="13" t="s">
        <v>69</v>
      </c>
      <c r="H128" s="5" t="s">
        <v>112</v>
      </c>
      <c r="I128"/>
      <c r="J128" s="5" t="s">
        <v>171</v>
      </c>
    </row>
    <row r="129" spans="1:10" x14ac:dyDescent="0.2">
      <c r="A129" s="5" t="s">
        <v>30</v>
      </c>
      <c r="C129" s="3" t="s">
        <v>138</v>
      </c>
      <c r="D129" s="11" t="s">
        <v>172</v>
      </c>
      <c r="E129" s="6">
        <v>2002</v>
      </c>
      <c r="F129" s="3" t="s">
        <v>68</v>
      </c>
      <c r="G129" s="13" t="s">
        <v>69</v>
      </c>
      <c r="H129" s="5" t="s">
        <v>128</v>
      </c>
      <c r="I129"/>
      <c r="J129" s="5" t="s">
        <v>173</v>
      </c>
    </row>
    <row r="130" spans="1:10" x14ac:dyDescent="0.2">
      <c r="A130" s="5" t="s">
        <v>34</v>
      </c>
      <c r="C130" s="3" t="s">
        <v>138</v>
      </c>
      <c r="D130" s="11" t="s">
        <v>174</v>
      </c>
      <c r="E130" s="6">
        <v>2002</v>
      </c>
      <c r="F130" s="3" t="s">
        <v>24</v>
      </c>
      <c r="G130" s="13" t="s">
        <v>517</v>
      </c>
      <c r="H130" s="5" t="s">
        <v>97</v>
      </c>
      <c r="I130" s="14" t="str">
        <f>"03201393"</f>
        <v>03201393</v>
      </c>
      <c r="J130" s="5" t="s">
        <v>175</v>
      </c>
    </row>
    <row r="132" spans="1:10" x14ac:dyDescent="0.2">
      <c r="D132" s="4" t="s">
        <v>176</v>
      </c>
    </row>
    <row r="134" spans="1:10" x14ac:dyDescent="0.2">
      <c r="A134" s="3" t="s">
        <v>7</v>
      </c>
    </row>
    <row r="136" spans="1:10" x14ac:dyDescent="0.2">
      <c r="C136" s="5" t="s">
        <v>8</v>
      </c>
      <c r="D136" s="11" t="s">
        <v>9</v>
      </c>
      <c r="E136" s="3" t="s">
        <v>10</v>
      </c>
      <c r="F136" s="3" t="s">
        <v>11</v>
      </c>
      <c r="G136" s="13" t="s">
        <v>12</v>
      </c>
      <c r="H136" s="5" t="s">
        <v>13</v>
      </c>
      <c r="I136" s="5" t="s">
        <v>516</v>
      </c>
      <c r="J136" s="5" t="s">
        <v>14</v>
      </c>
    </row>
    <row r="137" spans="1:10" x14ac:dyDescent="0.2">
      <c r="A137" s="5" t="s">
        <v>15</v>
      </c>
      <c r="C137" s="3" t="s">
        <v>76</v>
      </c>
      <c r="D137" s="11" t="s">
        <v>130</v>
      </c>
      <c r="E137" s="6">
        <v>2002</v>
      </c>
      <c r="F137" s="3" t="s">
        <v>18</v>
      </c>
      <c r="G137" s="13" t="s">
        <v>19</v>
      </c>
      <c r="H137" s="5" t="s">
        <v>177</v>
      </c>
      <c r="I137"/>
      <c r="J137" s="5" t="s">
        <v>178</v>
      </c>
    </row>
    <row r="138" spans="1:10" x14ac:dyDescent="0.2">
      <c r="A138" s="5" t="s">
        <v>22</v>
      </c>
      <c r="C138" s="3" t="s">
        <v>76</v>
      </c>
      <c r="D138" s="11" t="s">
        <v>179</v>
      </c>
      <c r="E138" s="6">
        <v>2001</v>
      </c>
      <c r="F138" s="3" t="s">
        <v>180</v>
      </c>
      <c r="G138" s="13" t="s">
        <v>181</v>
      </c>
      <c r="H138" s="5" t="s">
        <v>182</v>
      </c>
      <c r="I138"/>
      <c r="J138" s="5" t="s">
        <v>183</v>
      </c>
    </row>
    <row r="139" spans="1:10" x14ac:dyDescent="0.2">
      <c r="A139" s="5" t="s">
        <v>26</v>
      </c>
      <c r="C139" s="3" t="s">
        <v>76</v>
      </c>
      <c r="D139" s="11" t="s">
        <v>184</v>
      </c>
      <c r="E139" s="6">
        <v>2001</v>
      </c>
      <c r="F139" s="3" t="s">
        <v>24</v>
      </c>
      <c r="G139" s="13" t="s">
        <v>25</v>
      </c>
      <c r="H139" s="5" t="s">
        <v>185</v>
      </c>
      <c r="I139"/>
      <c r="J139" s="5" t="s">
        <v>186</v>
      </c>
    </row>
    <row r="140" spans="1:10" x14ac:dyDescent="0.2">
      <c r="A140" s="5" t="s">
        <v>26</v>
      </c>
      <c r="C140" s="3" t="s">
        <v>76</v>
      </c>
      <c r="D140" s="11" t="s">
        <v>103</v>
      </c>
      <c r="E140" s="6">
        <v>2002</v>
      </c>
      <c r="F140" s="3" t="s">
        <v>24</v>
      </c>
      <c r="G140" s="13" t="s">
        <v>25</v>
      </c>
      <c r="H140" s="5" t="s">
        <v>185</v>
      </c>
      <c r="I140"/>
      <c r="J140" s="5" t="s">
        <v>186</v>
      </c>
    </row>
    <row r="141" spans="1:10" x14ac:dyDescent="0.2">
      <c r="A141" s="5" t="s">
        <v>34</v>
      </c>
      <c r="C141" s="3" t="s">
        <v>76</v>
      </c>
      <c r="D141" s="11" t="s">
        <v>187</v>
      </c>
      <c r="E141" s="6">
        <v>2002</v>
      </c>
      <c r="F141" s="3" t="s">
        <v>180</v>
      </c>
      <c r="G141" s="13" t="s">
        <v>181</v>
      </c>
      <c r="H141" s="5" t="s">
        <v>188</v>
      </c>
      <c r="I141"/>
      <c r="J141" s="5" t="s">
        <v>189</v>
      </c>
    </row>
    <row r="143" spans="1:10" x14ac:dyDescent="0.2">
      <c r="D143" s="4" t="s">
        <v>190</v>
      </c>
    </row>
    <row r="145" spans="1:10" x14ac:dyDescent="0.2">
      <c r="A145" s="3" t="s">
        <v>7</v>
      </c>
    </row>
    <row r="147" spans="1:10" x14ac:dyDescent="0.2">
      <c r="C147" s="5" t="s">
        <v>8</v>
      </c>
      <c r="D147" s="11" t="s">
        <v>9</v>
      </c>
      <c r="E147" s="3" t="s">
        <v>10</v>
      </c>
      <c r="F147" s="3" t="s">
        <v>11</v>
      </c>
      <c r="G147" s="13" t="s">
        <v>12</v>
      </c>
      <c r="H147" s="5" t="s">
        <v>13</v>
      </c>
      <c r="I147" s="5" t="s">
        <v>516</v>
      </c>
      <c r="J147" s="5" t="s">
        <v>14</v>
      </c>
    </row>
    <row r="148" spans="1:10" x14ac:dyDescent="0.2">
      <c r="A148" s="5" t="s">
        <v>15</v>
      </c>
      <c r="C148" s="3" t="s">
        <v>138</v>
      </c>
      <c r="D148" s="11" t="s">
        <v>191</v>
      </c>
      <c r="E148" s="6">
        <v>2002</v>
      </c>
      <c r="F148" s="3" t="s">
        <v>180</v>
      </c>
      <c r="G148" s="13" t="s">
        <v>181</v>
      </c>
      <c r="H148" s="5" t="s">
        <v>192</v>
      </c>
      <c r="I148"/>
      <c r="J148" s="5" t="s">
        <v>193</v>
      </c>
    </row>
    <row r="149" spans="1:10" x14ac:dyDescent="0.2">
      <c r="A149" s="5" t="s">
        <v>22</v>
      </c>
      <c r="C149" s="3" t="s">
        <v>138</v>
      </c>
      <c r="D149" s="11" t="s">
        <v>194</v>
      </c>
      <c r="E149" s="6">
        <v>2001</v>
      </c>
      <c r="F149" s="3" t="s">
        <v>24</v>
      </c>
      <c r="G149" s="13" t="s">
        <v>25</v>
      </c>
      <c r="H149" s="5" t="s">
        <v>195</v>
      </c>
      <c r="I149"/>
      <c r="J149" s="5" t="s">
        <v>196</v>
      </c>
    </row>
    <row r="150" spans="1:10" x14ac:dyDescent="0.2">
      <c r="A150" s="5" t="s">
        <v>26</v>
      </c>
      <c r="C150" s="3" t="s">
        <v>138</v>
      </c>
      <c r="D150" s="11" t="s">
        <v>148</v>
      </c>
      <c r="E150" s="6">
        <v>2001</v>
      </c>
      <c r="F150" s="3" t="s">
        <v>24</v>
      </c>
      <c r="G150" s="13" t="s">
        <v>25</v>
      </c>
      <c r="H150" s="5" t="s">
        <v>197</v>
      </c>
      <c r="I150"/>
      <c r="J150" s="5" t="s">
        <v>198</v>
      </c>
    </row>
    <row r="151" spans="1:10" x14ac:dyDescent="0.2">
      <c r="A151" s="5" t="s">
        <v>30</v>
      </c>
      <c r="C151" s="3" t="s">
        <v>138</v>
      </c>
      <c r="D151" s="11" t="s">
        <v>199</v>
      </c>
      <c r="E151" s="6">
        <v>2002</v>
      </c>
      <c r="F151" s="3" t="s">
        <v>24</v>
      </c>
      <c r="G151" s="13" t="s">
        <v>25</v>
      </c>
      <c r="H151" s="5" t="s">
        <v>200</v>
      </c>
      <c r="I151"/>
      <c r="J151" s="5" t="s">
        <v>201</v>
      </c>
    </row>
    <row r="152" spans="1:10" x14ac:dyDescent="0.2">
      <c r="A152" s="5" t="s">
        <v>34</v>
      </c>
      <c r="C152" s="3" t="s">
        <v>138</v>
      </c>
      <c r="D152" s="11" t="s">
        <v>165</v>
      </c>
      <c r="E152" s="6">
        <v>2002</v>
      </c>
      <c r="F152" s="3" t="s">
        <v>68</v>
      </c>
      <c r="G152" s="13" t="s">
        <v>69</v>
      </c>
      <c r="H152" s="5" t="s">
        <v>202</v>
      </c>
      <c r="I152"/>
      <c r="J152" s="5" t="s">
        <v>203</v>
      </c>
    </row>
    <row r="154" spans="1:10" x14ac:dyDescent="0.2">
      <c r="D154" s="4" t="s">
        <v>204</v>
      </c>
    </row>
    <row r="156" spans="1:10" x14ac:dyDescent="0.2">
      <c r="A156" s="3" t="s">
        <v>7</v>
      </c>
    </row>
    <row r="158" spans="1:10" x14ac:dyDescent="0.2">
      <c r="C158" s="5" t="s">
        <v>8</v>
      </c>
      <c r="D158" s="11" t="s">
        <v>9</v>
      </c>
      <c r="E158" s="3" t="s">
        <v>10</v>
      </c>
      <c r="F158" s="3" t="s">
        <v>11</v>
      </c>
      <c r="G158" s="13" t="s">
        <v>12</v>
      </c>
      <c r="H158" s="5" t="s">
        <v>13</v>
      </c>
      <c r="I158" s="5" t="s">
        <v>516</v>
      </c>
      <c r="J158" s="5" t="s">
        <v>14</v>
      </c>
    </row>
    <row r="159" spans="1:10" x14ac:dyDescent="0.2">
      <c r="A159" s="5" t="s">
        <v>15</v>
      </c>
      <c r="C159" s="3" t="s">
        <v>205</v>
      </c>
      <c r="D159" s="11" t="s">
        <v>206</v>
      </c>
      <c r="E159" s="6">
        <v>2003</v>
      </c>
      <c r="F159" s="3" t="s">
        <v>24</v>
      </c>
      <c r="G159" s="13" t="s">
        <v>25</v>
      </c>
      <c r="H159" s="5" t="s">
        <v>207</v>
      </c>
      <c r="I159"/>
      <c r="J159" s="5" t="s">
        <v>208</v>
      </c>
    </row>
    <row r="160" spans="1:10" x14ac:dyDescent="0.2">
      <c r="A160" s="5" t="s">
        <v>22</v>
      </c>
      <c r="C160" s="3" t="s">
        <v>205</v>
      </c>
      <c r="D160" s="11" t="s">
        <v>209</v>
      </c>
      <c r="E160" s="6">
        <v>2003</v>
      </c>
      <c r="F160" s="3" t="s">
        <v>24</v>
      </c>
      <c r="G160" s="13" t="s">
        <v>25</v>
      </c>
      <c r="H160" s="5" t="s">
        <v>210</v>
      </c>
      <c r="I160"/>
      <c r="J160" s="5" t="s">
        <v>211</v>
      </c>
    </row>
    <row r="161" spans="1:10" x14ac:dyDescent="0.2">
      <c r="A161" s="5" t="s">
        <v>26</v>
      </c>
      <c r="C161" s="3" t="s">
        <v>205</v>
      </c>
      <c r="D161" s="11" t="s">
        <v>212</v>
      </c>
      <c r="E161" s="6">
        <v>2004</v>
      </c>
      <c r="F161" s="3" t="s">
        <v>24</v>
      </c>
      <c r="G161" s="13" t="s">
        <v>25</v>
      </c>
      <c r="H161" s="5" t="s">
        <v>213</v>
      </c>
      <c r="I161"/>
      <c r="J161" s="5" t="s">
        <v>214</v>
      </c>
    </row>
    <row r="162" spans="1:10" x14ac:dyDescent="0.2">
      <c r="A162" s="5" t="s">
        <v>30</v>
      </c>
      <c r="C162" s="3" t="s">
        <v>205</v>
      </c>
      <c r="D162" s="11" t="s">
        <v>215</v>
      </c>
      <c r="E162" s="6">
        <v>2004</v>
      </c>
      <c r="F162" s="3" t="s">
        <v>54</v>
      </c>
      <c r="G162" s="13" t="s">
        <v>55</v>
      </c>
      <c r="H162" s="5" t="s">
        <v>216</v>
      </c>
      <c r="I162"/>
      <c r="J162" s="5" t="s">
        <v>217</v>
      </c>
    </row>
    <row r="163" spans="1:10" x14ac:dyDescent="0.2">
      <c r="A163" s="5" t="s">
        <v>34</v>
      </c>
      <c r="C163" s="3" t="s">
        <v>205</v>
      </c>
      <c r="D163" s="11" t="s">
        <v>218</v>
      </c>
      <c r="E163" s="6">
        <v>2003</v>
      </c>
      <c r="F163" s="3" t="s">
        <v>54</v>
      </c>
      <c r="G163" s="13" t="s">
        <v>55</v>
      </c>
      <c r="H163" s="5" t="s">
        <v>219</v>
      </c>
      <c r="I163"/>
      <c r="J163" s="5" t="s">
        <v>220</v>
      </c>
    </row>
    <row r="164" spans="1:10" x14ac:dyDescent="0.2">
      <c r="A164" s="5" t="s">
        <v>221</v>
      </c>
      <c r="C164" s="3" t="s">
        <v>205</v>
      </c>
      <c r="D164" s="11" t="s">
        <v>222</v>
      </c>
      <c r="E164" s="6">
        <v>2004</v>
      </c>
      <c r="F164" s="3" t="s">
        <v>68</v>
      </c>
      <c r="G164" s="13" t="s">
        <v>69</v>
      </c>
      <c r="H164" s="5" t="s">
        <v>223</v>
      </c>
      <c r="I164"/>
      <c r="J164" s="5" t="s">
        <v>224</v>
      </c>
    </row>
    <row r="165" spans="1:10" x14ac:dyDescent="0.2">
      <c r="A165" s="5" t="s">
        <v>225</v>
      </c>
      <c r="C165" s="3" t="s">
        <v>205</v>
      </c>
      <c r="D165" s="11" t="s">
        <v>226</v>
      </c>
      <c r="E165" s="6">
        <v>2003</v>
      </c>
      <c r="F165" s="3" t="s">
        <v>18</v>
      </c>
      <c r="G165" s="13" t="s">
        <v>19</v>
      </c>
      <c r="H165" s="5" t="s">
        <v>227</v>
      </c>
      <c r="I165" s="15" t="str">
        <f>"03202816"</f>
        <v>03202816</v>
      </c>
      <c r="J165" s="5" t="s">
        <v>228</v>
      </c>
    </row>
    <row r="166" spans="1:10" x14ac:dyDescent="0.2">
      <c r="A166" s="5" t="s">
        <v>229</v>
      </c>
      <c r="C166" s="3" t="s">
        <v>205</v>
      </c>
      <c r="D166" s="11" t="s">
        <v>230</v>
      </c>
      <c r="E166" s="6">
        <v>2004</v>
      </c>
      <c r="F166" s="3" t="s">
        <v>180</v>
      </c>
      <c r="G166" s="13" t="s">
        <v>181</v>
      </c>
      <c r="H166" s="5" t="s">
        <v>231</v>
      </c>
      <c r="I166"/>
      <c r="J166" s="5" t="s">
        <v>232</v>
      </c>
    </row>
    <row r="167" spans="1:10" x14ac:dyDescent="0.2">
      <c r="A167" s="5" t="s">
        <v>233</v>
      </c>
      <c r="C167" s="3" t="s">
        <v>205</v>
      </c>
      <c r="D167" s="11" t="s">
        <v>234</v>
      </c>
      <c r="E167" s="6">
        <v>2003</v>
      </c>
      <c r="F167" s="3" t="s">
        <v>24</v>
      </c>
      <c r="G167" s="13" t="s">
        <v>25</v>
      </c>
      <c r="H167" s="5" t="s">
        <v>235</v>
      </c>
      <c r="I167"/>
      <c r="J167" s="5" t="s">
        <v>236</v>
      </c>
    </row>
    <row r="168" spans="1:10" x14ac:dyDescent="0.2">
      <c r="A168" s="5" t="s">
        <v>237</v>
      </c>
      <c r="C168" s="3" t="s">
        <v>205</v>
      </c>
      <c r="D168" s="11" t="s">
        <v>238</v>
      </c>
      <c r="E168" s="6">
        <v>2004</v>
      </c>
      <c r="F168" s="3" t="s">
        <v>54</v>
      </c>
      <c r="G168" s="13" t="s">
        <v>55</v>
      </c>
      <c r="H168" s="5" t="s">
        <v>239</v>
      </c>
      <c r="I168"/>
      <c r="J168" s="5" t="s">
        <v>240</v>
      </c>
    </row>
    <row r="169" spans="1:10" x14ac:dyDescent="0.2">
      <c r="A169" s="5" t="s">
        <v>241</v>
      </c>
      <c r="C169" s="3" t="s">
        <v>205</v>
      </c>
      <c r="D169" s="11" t="s">
        <v>242</v>
      </c>
      <c r="E169" s="6">
        <v>2004</v>
      </c>
      <c r="F169" s="3" t="s">
        <v>18</v>
      </c>
      <c r="G169" s="13" t="s">
        <v>19</v>
      </c>
      <c r="H169" s="5" t="s">
        <v>243</v>
      </c>
      <c r="I169" s="15" t="str">
        <f>"03202812"</f>
        <v>03202812</v>
      </c>
      <c r="J169" s="5" t="s">
        <v>244</v>
      </c>
    </row>
    <row r="170" spans="1:10" x14ac:dyDescent="0.2">
      <c r="A170" s="5" t="s">
        <v>245</v>
      </c>
      <c r="C170" s="3" t="s">
        <v>205</v>
      </c>
      <c r="D170" s="11" t="s">
        <v>246</v>
      </c>
      <c r="E170" s="6">
        <v>2004</v>
      </c>
      <c r="F170" s="3" t="s">
        <v>18</v>
      </c>
      <c r="G170" s="13" t="s">
        <v>19</v>
      </c>
      <c r="H170" s="5" t="s">
        <v>247</v>
      </c>
      <c r="I170" s="15" t="str">
        <f>"03202813"</f>
        <v>03202813</v>
      </c>
      <c r="J170" s="5" t="s">
        <v>248</v>
      </c>
    </row>
    <row r="171" spans="1:10" x14ac:dyDescent="0.2">
      <c r="A171" s="5" t="s">
        <v>249</v>
      </c>
      <c r="C171" s="3" t="s">
        <v>205</v>
      </c>
      <c r="D171" s="11" t="s">
        <v>250</v>
      </c>
      <c r="E171" s="6">
        <v>2003</v>
      </c>
      <c r="F171" s="3" t="s">
        <v>24</v>
      </c>
      <c r="G171" s="13" t="s">
        <v>25</v>
      </c>
      <c r="H171" s="5" t="s">
        <v>251</v>
      </c>
      <c r="I171"/>
      <c r="J171" s="5" t="s">
        <v>252</v>
      </c>
    </row>
    <row r="172" spans="1:10" x14ac:dyDescent="0.2">
      <c r="A172" s="5" t="s">
        <v>253</v>
      </c>
      <c r="C172" s="3" t="s">
        <v>205</v>
      </c>
      <c r="D172" s="11" t="s">
        <v>254</v>
      </c>
      <c r="E172" s="6">
        <v>2003</v>
      </c>
      <c r="F172" s="3" t="s">
        <v>24</v>
      </c>
      <c r="G172" s="13" t="s">
        <v>25</v>
      </c>
      <c r="H172" s="5" t="s">
        <v>255</v>
      </c>
      <c r="I172"/>
      <c r="J172" s="5" t="s">
        <v>256</v>
      </c>
    </row>
    <row r="173" spans="1:10" x14ac:dyDescent="0.2">
      <c r="A173" s="5" t="s">
        <v>257</v>
      </c>
      <c r="C173" s="3" t="s">
        <v>205</v>
      </c>
      <c r="D173" s="11" t="s">
        <v>258</v>
      </c>
      <c r="E173" s="6">
        <v>2004</v>
      </c>
      <c r="F173" s="3" t="s">
        <v>18</v>
      </c>
      <c r="G173" s="13" t="s">
        <v>19</v>
      </c>
      <c r="H173" s="5" t="s">
        <v>259</v>
      </c>
      <c r="I173" s="15" t="str">
        <f>"03202814"</f>
        <v>03202814</v>
      </c>
      <c r="J173" s="5" t="s">
        <v>260</v>
      </c>
    </row>
    <row r="174" spans="1:10" x14ac:dyDescent="0.2">
      <c r="A174" s="5" t="s">
        <v>261</v>
      </c>
      <c r="C174" s="3" t="s">
        <v>205</v>
      </c>
      <c r="D174" s="11" t="s">
        <v>262</v>
      </c>
      <c r="E174" s="6">
        <v>2004</v>
      </c>
      <c r="F174" s="3" t="s">
        <v>18</v>
      </c>
      <c r="G174" s="13" t="s">
        <v>19</v>
      </c>
      <c r="H174" s="5" t="s">
        <v>263</v>
      </c>
      <c r="I174" s="15" t="str">
        <f>"03202815"</f>
        <v>03202815</v>
      </c>
      <c r="J174" s="5" t="s">
        <v>264</v>
      </c>
    </row>
    <row r="175" spans="1:10" x14ac:dyDescent="0.2">
      <c r="A175" s="5" t="s">
        <v>265</v>
      </c>
      <c r="C175" s="3" t="s">
        <v>205</v>
      </c>
      <c r="D175" s="11" t="s">
        <v>266</v>
      </c>
      <c r="E175" s="6">
        <v>2004</v>
      </c>
      <c r="F175" s="3" t="s">
        <v>18</v>
      </c>
      <c r="G175" s="13" t="s">
        <v>19</v>
      </c>
      <c r="H175" s="5" t="s">
        <v>267</v>
      </c>
      <c r="I175" s="15" t="str">
        <f>"03202811"</f>
        <v>03202811</v>
      </c>
      <c r="J175" s="5" t="s">
        <v>268</v>
      </c>
    </row>
    <row r="176" spans="1:10" x14ac:dyDescent="0.2">
      <c r="A176" s="5" t="s">
        <v>269</v>
      </c>
      <c r="C176" s="3" t="s">
        <v>205</v>
      </c>
      <c r="D176" s="11" t="s">
        <v>270</v>
      </c>
      <c r="E176" s="6">
        <v>2003</v>
      </c>
      <c r="F176" s="3" t="s">
        <v>68</v>
      </c>
      <c r="G176" s="13" t="s">
        <v>69</v>
      </c>
      <c r="H176" s="5" t="s">
        <v>271</v>
      </c>
      <c r="I176"/>
      <c r="J176" s="5" t="s">
        <v>272</v>
      </c>
    </row>
    <row r="177" spans="1:10" x14ac:dyDescent="0.2">
      <c r="A177" s="5" t="s">
        <v>273</v>
      </c>
      <c r="C177" s="3" t="s">
        <v>205</v>
      </c>
      <c r="D177" s="11" t="s">
        <v>274</v>
      </c>
      <c r="E177" s="6">
        <v>2003</v>
      </c>
      <c r="F177" s="3" t="s">
        <v>68</v>
      </c>
      <c r="G177" s="13" t="s">
        <v>69</v>
      </c>
      <c r="H177" s="5" t="s">
        <v>275</v>
      </c>
      <c r="I177"/>
      <c r="J177" s="5" t="s">
        <v>276</v>
      </c>
    </row>
    <row r="178" spans="1:10" x14ac:dyDescent="0.2">
      <c r="A178" s="5" t="s">
        <v>277</v>
      </c>
      <c r="C178" s="3" t="s">
        <v>205</v>
      </c>
      <c r="D178" s="11" t="s">
        <v>278</v>
      </c>
      <c r="E178" s="6">
        <v>2003</v>
      </c>
      <c r="F178" s="3" t="s">
        <v>68</v>
      </c>
      <c r="G178" s="13" t="s">
        <v>69</v>
      </c>
      <c r="H178" s="5" t="s">
        <v>279</v>
      </c>
      <c r="I178"/>
      <c r="J178" s="5" t="s">
        <v>280</v>
      </c>
    </row>
    <row r="179" spans="1:10" x14ac:dyDescent="0.2">
      <c r="A179" s="5" t="s">
        <v>281</v>
      </c>
      <c r="C179" s="3" t="s">
        <v>205</v>
      </c>
      <c r="D179" s="11" t="s">
        <v>282</v>
      </c>
      <c r="E179" s="6">
        <v>2004</v>
      </c>
      <c r="F179" s="3" t="s">
        <v>54</v>
      </c>
      <c r="G179" s="13" t="s">
        <v>55</v>
      </c>
      <c r="H179" s="5" t="s">
        <v>283</v>
      </c>
      <c r="I179"/>
      <c r="J179" s="5" t="s">
        <v>284</v>
      </c>
    </row>
    <row r="180" spans="1:10" x14ac:dyDescent="0.2">
      <c r="A180" s="5" t="s">
        <v>285</v>
      </c>
      <c r="C180" s="3" t="s">
        <v>205</v>
      </c>
      <c r="D180" s="11" t="s">
        <v>286</v>
      </c>
      <c r="E180" s="6">
        <v>2004</v>
      </c>
      <c r="F180" s="3" t="s">
        <v>54</v>
      </c>
      <c r="G180" s="13" t="s">
        <v>55</v>
      </c>
      <c r="H180" s="5" t="s">
        <v>287</v>
      </c>
      <c r="I180"/>
      <c r="J180" s="5" t="s">
        <v>288</v>
      </c>
    </row>
    <row r="181" spans="1:10" x14ac:dyDescent="0.2">
      <c r="A181" s="5" t="s">
        <v>289</v>
      </c>
      <c r="C181" s="3" t="s">
        <v>205</v>
      </c>
      <c r="D181" s="11" t="s">
        <v>290</v>
      </c>
      <c r="E181" s="6">
        <v>2003</v>
      </c>
      <c r="F181" s="3" t="s">
        <v>24</v>
      </c>
      <c r="G181" s="13" t="s">
        <v>25</v>
      </c>
      <c r="H181" s="5" t="s">
        <v>291</v>
      </c>
      <c r="I181"/>
      <c r="J181" s="5" t="s">
        <v>41</v>
      </c>
    </row>
    <row r="182" spans="1:10" x14ac:dyDescent="0.2">
      <c r="A182" s="5" t="s">
        <v>292</v>
      </c>
      <c r="C182" s="3" t="s">
        <v>205</v>
      </c>
      <c r="D182" s="11" t="s">
        <v>293</v>
      </c>
      <c r="E182" s="6">
        <v>2003</v>
      </c>
      <c r="F182" s="3" t="s">
        <v>68</v>
      </c>
      <c r="G182" s="13" t="s">
        <v>69</v>
      </c>
      <c r="H182" s="5" t="s">
        <v>294</v>
      </c>
      <c r="I182"/>
      <c r="J182" s="5" t="s">
        <v>295</v>
      </c>
    </row>
    <row r="183" spans="1:10" x14ac:dyDescent="0.2">
      <c r="A183" s="5" t="s">
        <v>296</v>
      </c>
      <c r="C183" s="3" t="s">
        <v>205</v>
      </c>
      <c r="D183" s="11" t="s">
        <v>297</v>
      </c>
      <c r="E183" s="6">
        <v>2003</v>
      </c>
      <c r="F183" s="3" t="s">
        <v>54</v>
      </c>
      <c r="G183" s="13" t="s">
        <v>55</v>
      </c>
      <c r="H183" s="5" t="s">
        <v>298</v>
      </c>
      <c r="I183"/>
      <c r="J183" s="5" t="s">
        <v>299</v>
      </c>
    </row>
    <row r="184" spans="1:10" x14ac:dyDescent="0.2">
      <c r="A184" s="5" t="s">
        <v>300</v>
      </c>
      <c r="C184" s="3" t="s">
        <v>205</v>
      </c>
      <c r="D184" s="11" t="s">
        <v>301</v>
      </c>
      <c r="E184" s="6">
        <v>2003</v>
      </c>
      <c r="F184" s="3" t="s">
        <v>24</v>
      </c>
      <c r="G184" s="13" t="s">
        <v>25</v>
      </c>
      <c r="H184" s="5" t="s">
        <v>302</v>
      </c>
      <c r="I184"/>
      <c r="J184" s="5" t="s">
        <v>303</v>
      </c>
    </row>
    <row r="185" spans="1:10" x14ac:dyDescent="0.2">
      <c r="A185" s="5" t="s">
        <v>304</v>
      </c>
      <c r="C185" s="3" t="s">
        <v>205</v>
      </c>
      <c r="D185" s="11" t="s">
        <v>305</v>
      </c>
      <c r="E185" s="6">
        <v>2003</v>
      </c>
      <c r="F185" s="3" t="s">
        <v>54</v>
      </c>
      <c r="G185" s="13" t="s">
        <v>55</v>
      </c>
      <c r="H185" s="5" t="s">
        <v>306</v>
      </c>
      <c r="I185"/>
      <c r="J185" s="5" t="s">
        <v>307</v>
      </c>
    </row>
    <row r="186" spans="1:10" x14ac:dyDescent="0.2">
      <c r="A186" s="5" t="s">
        <v>308</v>
      </c>
      <c r="C186" s="3" t="s">
        <v>205</v>
      </c>
      <c r="D186" s="11" t="s">
        <v>309</v>
      </c>
      <c r="E186" s="6">
        <v>2004</v>
      </c>
      <c r="F186" s="3" t="s">
        <v>68</v>
      </c>
      <c r="G186" s="13" t="s">
        <v>69</v>
      </c>
      <c r="H186" s="5" t="s">
        <v>310</v>
      </c>
      <c r="I186"/>
      <c r="J186" s="5" t="s">
        <v>311</v>
      </c>
    </row>
    <row r="187" spans="1:10" x14ac:dyDescent="0.2">
      <c r="C187" s="3" t="s">
        <v>205</v>
      </c>
      <c r="D187" s="11" t="s">
        <v>312</v>
      </c>
      <c r="E187" s="6">
        <v>2004</v>
      </c>
      <c r="F187" s="3" t="s">
        <v>68</v>
      </c>
      <c r="G187" s="13" t="s">
        <v>69</v>
      </c>
      <c r="H187" s="5" t="s">
        <v>313</v>
      </c>
      <c r="I187"/>
      <c r="J187" s="5" t="s">
        <v>203</v>
      </c>
    </row>
    <row r="189" spans="1:10" x14ac:dyDescent="0.2">
      <c r="D189" s="4" t="s">
        <v>314</v>
      </c>
    </row>
    <row r="191" spans="1:10" x14ac:dyDescent="0.2">
      <c r="A191" s="3" t="s">
        <v>7</v>
      </c>
    </row>
    <row r="193" spans="1:10" x14ac:dyDescent="0.2">
      <c r="C193" s="5" t="s">
        <v>8</v>
      </c>
      <c r="D193" s="11" t="s">
        <v>9</v>
      </c>
      <c r="E193" s="3" t="s">
        <v>10</v>
      </c>
      <c r="F193" s="3" t="s">
        <v>11</v>
      </c>
      <c r="G193" s="13" t="s">
        <v>12</v>
      </c>
      <c r="H193" s="5" t="s">
        <v>13</v>
      </c>
      <c r="I193" s="5" t="s">
        <v>516</v>
      </c>
      <c r="J193" s="5" t="s">
        <v>14</v>
      </c>
    </row>
    <row r="194" spans="1:10" x14ac:dyDescent="0.2">
      <c r="A194" s="5" t="s">
        <v>15</v>
      </c>
      <c r="C194" s="3" t="s">
        <v>76</v>
      </c>
      <c r="D194" s="11" t="s">
        <v>315</v>
      </c>
      <c r="E194" s="6">
        <v>2002</v>
      </c>
      <c r="F194" s="3" t="s">
        <v>54</v>
      </c>
      <c r="G194" s="13" t="s">
        <v>55</v>
      </c>
      <c r="H194" s="5" t="s">
        <v>316</v>
      </c>
      <c r="I194"/>
      <c r="J194" s="5" t="s">
        <v>317</v>
      </c>
    </row>
    <row r="195" spans="1:10" x14ac:dyDescent="0.2">
      <c r="A195" s="5" t="s">
        <v>22</v>
      </c>
      <c r="C195" s="3" t="s">
        <v>76</v>
      </c>
      <c r="D195" s="11" t="s">
        <v>318</v>
      </c>
      <c r="E195" s="6">
        <v>2001</v>
      </c>
      <c r="F195" s="3" t="s">
        <v>54</v>
      </c>
      <c r="G195" s="13" t="s">
        <v>55</v>
      </c>
      <c r="H195" s="5" t="s">
        <v>319</v>
      </c>
      <c r="I195"/>
      <c r="J195" s="5" t="s">
        <v>320</v>
      </c>
    </row>
    <row r="196" spans="1:10" x14ac:dyDescent="0.2">
      <c r="A196" s="5" t="s">
        <v>26</v>
      </c>
      <c r="C196" s="3" t="s">
        <v>76</v>
      </c>
      <c r="D196" s="11" t="s">
        <v>77</v>
      </c>
      <c r="E196" s="6">
        <v>2001</v>
      </c>
      <c r="F196" s="3" t="s">
        <v>18</v>
      </c>
      <c r="G196" s="13" t="s">
        <v>19</v>
      </c>
      <c r="H196" s="5" t="s">
        <v>321</v>
      </c>
      <c r="I196" s="15" t="str">
        <f>"03202801"</f>
        <v>03202801</v>
      </c>
      <c r="J196" s="5" t="s">
        <v>322</v>
      </c>
    </row>
    <row r="197" spans="1:10" x14ac:dyDescent="0.2">
      <c r="A197" s="5" t="s">
        <v>26</v>
      </c>
      <c r="C197" s="3" t="s">
        <v>76</v>
      </c>
      <c r="D197" s="11" t="s">
        <v>323</v>
      </c>
      <c r="E197" s="6">
        <v>2001</v>
      </c>
      <c r="F197" s="3" t="s">
        <v>54</v>
      </c>
      <c r="G197" s="13" t="s">
        <v>55</v>
      </c>
      <c r="H197" s="5" t="s">
        <v>321</v>
      </c>
      <c r="I197"/>
      <c r="J197" s="5" t="s">
        <v>322</v>
      </c>
    </row>
    <row r="198" spans="1:10" x14ac:dyDescent="0.2">
      <c r="A198" s="5" t="s">
        <v>34</v>
      </c>
      <c r="C198" s="3" t="s">
        <v>76</v>
      </c>
      <c r="D198" s="11" t="s">
        <v>96</v>
      </c>
      <c r="E198" s="6">
        <v>2001</v>
      </c>
      <c r="F198" s="3" t="s">
        <v>24</v>
      </c>
      <c r="G198" s="13" t="s">
        <v>25</v>
      </c>
      <c r="H198" s="5" t="s">
        <v>321</v>
      </c>
      <c r="I198"/>
      <c r="J198" s="5" t="s">
        <v>322</v>
      </c>
    </row>
    <row r="199" spans="1:10" x14ac:dyDescent="0.2">
      <c r="A199" s="5" t="s">
        <v>221</v>
      </c>
      <c r="C199" s="3" t="s">
        <v>76</v>
      </c>
      <c r="D199" s="11" t="s">
        <v>86</v>
      </c>
      <c r="E199" s="6">
        <v>2001</v>
      </c>
      <c r="F199" s="3" t="s">
        <v>18</v>
      </c>
      <c r="G199" s="13" t="s">
        <v>19</v>
      </c>
      <c r="H199" s="5" t="s">
        <v>321</v>
      </c>
      <c r="I199" s="15" t="str">
        <f>"03202798"</f>
        <v>03202798</v>
      </c>
      <c r="J199" s="5" t="s">
        <v>322</v>
      </c>
    </row>
    <row r="200" spans="1:10" x14ac:dyDescent="0.2">
      <c r="A200" s="5" t="s">
        <v>225</v>
      </c>
      <c r="C200" s="3" t="s">
        <v>76</v>
      </c>
      <c r="D200" s="11" t="s">
        <v>90</v>
      </c>
      <c r="E200" s="6">
        <v>2002</v>
      </c>
      <c r="F200" s="3" t="s">
        <v>18</v>
      </c>
      <c r="G200" s="13" t="s">
        <v>19</v>
      </c>
      <c r="H200" s="5" t="s">
        <v>324</v>
      </c>
      <c r="I200" s="15" t="str">
        <f>"03202804"</f>
        <v>03202804</v>
      </c>
      <c r="J200" s="5" t="s">
        <v>325</v>
      </c>
    </row>
    <row r="201" spans="1:10" x14ac:dyDescent="0.2">
      <c r="C201" s="3" t="s">
        <v>76</v>
      </c>
      <c r="D201" s="11" t="s">
        <v>100</v>
      </c>
      <c r="E201" s="6">
        <v>2002</v>
      </c>
      <c r="F201" s="3" t="s">
        <v>24</v>
      </c>
      <c r="G201" s="13" t="s">
        <v>25</v>
      </c>
      <c r="H201" s="5" t="s">
        <v>326</v>
      </c>
      <c r="I201"/>
      <c r="J201" s="5" t="s">
        <v>203</v>
      </c>
    </row>
    <row r="202" spans="1:10" x14ac:dyDescent="0.2">
      <c r="C202" s="3" t="s">
        <v>76</v>
      </c>
      <c r="D202" s="11" t="s">
        <v>119</v>
      </c>
      <c r="E202" s="6">
        <v>2002</v>
      </c>
      <c r="F202" s="3" t="s">
        <v>18</v>
      </c>
      <c r="G202" s="13" t="s">
        <v>19</v>
      </c>
      <c r="H202" s="5" t="s">
        <v>326</v>
      </c>
      <c r="I202" s="15" t="str">
        <f>"03202805"</f>
        <v>03202805</v>
      </c>
      <c r="J202" s="5" t="s">
        <v>203</v>
      </c>
    </row>
    <row r="203" spans="1:10" x14ac:dyDescent="0.2">
      <c r="C203" s="3" t="s">
        <v>76</v>
      </c>
      <c r="D203" s="11" t="s">
        <v>106</v>
      </c>
      <c r="E203" s="6">
        <v>2002</v>
      </c>
      <c r="F203" s="3" t="s">
        <v>24</v>
      </c>
      <c r="G203" s="13" t="s">
        <v>25</v>
      </c>
      <c r="H203" s="5" t="s">
        <v>326</v>
      </c>
      <c r="I203"/>
      <c r="J203" s="5" t="s">
        <v>203</v>
      </c>
    </row>
    <row r="205" spans="1:10" x14ac:dyDescent="0.2">
      <c r="D205" s="4" t="s">
        <v>327</v>
      </c>
    </row>
    <row r="207" spans="1:10" x14ac:dyDescent="0.2">
      <c r="A207" s="3" t="s">
        <v>7</v>
      </c>
    </row>
    <row r="209" spans="1:10" x14ac:dyDescent="0.2">
      <c r="C209" s="5" t="s">
        <v>8</v>
      </c>
      <c r="D209" s="11" t="s">
        <v>9</v>
      </c>
      <c r="E209" s="3" t="s">
        <v>10</v>
      </c>
      <c r="F209" s="3" t="s">
        <v>11</v>
      </c>
      <c r="G209" s="13" t="s">
        <v>12</v>
      </c>
      <c r="H209" s="5" t="s">
        <v>13</v>
      </c>
      <c r="I209" s="5" t="s">
        <v>516</v>
      </c>
      <c r="J209" s="5" t="s">
        <v>14</v>
      </c>
    </row>
    <row r="210" spans="1:10" x14ac:dyDescent="0.2">
      <c r="A210" s="5" t="s">
        <v>15</v>
      </c>
      <c r="C210" s="3" t="s">
        <v>205</v>
      </c>
      <c r="D210" s="11" t="s">
        <v>234</v>
      </c>
      <c r="E210" s="6">
        <v>2003</v>
      </c>
      <c r="F210" s="3" t="s">
        <v>24</v>
      </c>
      <c r="G210" s="13" t="s">
        <v>25</v>
      </c>
      <c r="H210" s="5" t="s">
        <v>328</v>
      </c>
      <c r="I210"/>
      <c r="J210" s="5" t="s">
        <v>329</v>
      </c>
    </row>
    <row r="211" spans="1:10" x14ac:dyDescent="0.2">
      <c r="A211" s="5" t="s">
        <v>22</v>
      </c>
      <c r="C211" s="3" t="s">
        <v>205</v>
      </c>
      <c r="D211" s="11" t="s">
        <v>238</v>
      </c>
      <c r="E211" s="6">
        <v>2004</v>
      </c>
      <c r="F211" s="3" t="s">
        <v>54</v>
      </c>
      <c r="G211" s="13" t="s">
        <v>55</v>
      </c>
      <c r="H211" s="5" t="s">
        <v>330</v>
      </c>
      <c r="I211"/>
      <c r="J211" s="5" t="s">
        <v>331</v>
      </c>
    </row>
    <row r="212" spans="1:10" x14ac:dyDescent="0.2">
      <c r="A212" s="5" t="s">
        <v>26</v>
      </c>
      <c r="C212" s="3" t="s">
        <v>205</v>
      </c>
      <c r="D212" s="11" t="s">
        <v>270</v>
      </c>
      <c r="E212" s="6">
        <v>2003</v>
      </c>
      <c r="F212" s="3" t="s">
        <v>68</v>
      </c>
      <c r="G212" s="13" t="s">
        <v>69</v>
      </c>
      <c r="H212" s="5" t="s">
        <v>332</v>
      </c>
      <c r="I212"/>
      <c r="J212" s="5" t="s">
        <v>333</v>
      </c>
    </row>
    <row r="213" spans="1:10" x14ac:dyDescent="0.2">
      <c r="A213" s="5" t="s">
        <v>30</v>
      </c>
      <c r="C213" s="3" t="s">
        <v>205</v>
      </c>
      <c r="D213" s="11" t="s">
        <v>206</v>
      </c>
      <c r="E213" s="6">
        <v>2003</v>
      </c>
      <c r="F213" s="3" t="s">
        <v>24</v>
      </c>
      <c r="G213" s="13" t="s">
        <v>25</v>
      </c>
      <c r="H213" s="5" t="s">
        <v>334</v>
      </c>
      <c r="I213"/>
      <c r="J213" s="5" t="s">
        <v>335</v>
      </c>
    </row>
    <row r="214" spans="1:10" x14ac:dyDescent="0.2">
      <c r="A214" s="5" t="s">
        <v>34</v>
      </c>
      <c r="C214" s="3" t="s">
        <v>205</v>
      </c>
      <c r="D214" s="11" t="s">
        <v>290</v>
      </c>
      <c r="E214" s="6">
        <v>2003</v>
      </c>
      <c r="F214" s="3" t="s">
        <v>24</v>
      </c>
      <c r="G214" s="13" t="s">
        <v>25</v>
      </c>
      <c r="H214" s="5" t="s">
        <v>336</v>
      </c>
      <c r="I214"/>
      <c r="J214" s="5" t="s">
        <v>337</v>
      </c>
    </row>
    <row r="215" spans="1:10" x14ac:dyDescent="0.2">
      <c r="A215" s="5" t="s">
        <v>221</v>
      </c>
      <c r="C215" s="3" t="s">
        <v>205</v>
      </c>
      <c r="D215" s="11" t="s">
        <v>305</v>
      </c>
      <c r="E215" s="6">
        <v>2003</v>
      </c>
      <c r="F215" s="3" t="s">
        <v>54</v>
      </c>
      <c r="G215" s="13" t="s">
        <v>55</v>
      </c>
      <c r="H215" s="5" t="s">
        <v>336</v>
      </c>
      <c r="I215"/>
      <c r="J215" s="5" t="s">
        <v>337</v>
      </c>
    </row>
    <row r="217" spans="1:10" x14ac:dyDescent="0.2">
      <c r="D217" s="4" t="s">
        <v>338</v>
      </c>
    </row>
    <row r="219" spans="1:10" x14ac:dyDescent="0.2">
      <c r="A219" s="3" t="s">
        <v>7</v>
      </c>
    </row>
    <row r="221" spans="1:10" x14ac:dyDescent="0.2">
      <c r="C221" s="5" t="s">
        <v>8</v>
      </c>
      <c r="D221" s="11" t="s">
        <v>9</v>
      </c>
      <c r="E221" s="3" t="s">
        <v>10</v>
      </c>
      <c r="F221" s="3" t="s">
        <v>11</v>
      </c>
      <c r="G221" s="13" t="s">
        <v>12</v>
      </c>
      <c r="H221" s="5" t="s">
        <v>13</v>
      </c>
      <c r="I221" s="5" t="s">
        <v>516</v>
      </c>
      <c r="J221" s="5" t="s">
        <v>14</v>
      </c>
    </row>
    <row r="222" spans="1:10" x14ac:dyDescent="0.2">
      <c r="A222" s="5" t="s">
        <v>15</v>
      </c>
      <c r="C222" s="3" t="s">
        <v>76</v>
      </c>
      <c r="D222" s="11" t="s">
        <v>339</v>
      </c>
      <c r="E222" s="6">
        <v>2001</v>
      </c>
      <c r="F222" s="3" t="s">
        <v>68</v>
      </c>
      <c r="G222" s="13" t="s">
        <v>69</v>
      </c>
      <c r="H222" s="5" t="s">
        <v>340</v>
      </c>
      <c r="I222"/>
      <c r="J222" s="5" t="s">
        <v>341</v>
      </c>
    </row>
    <row r="223" spans="1:10" x14ac:dyDescent="0.2">
      <c r="A223" s="5" t="s">
        <v>22</v>
      </c>
      <c r="C223" s="3" t="s">
        <v>76</v>
      </c>
      <c r="D223" s="11" t="s">
        <v>342</v>
      </c>
      <c r="E223" s="6">
        <v>2001</v>
      </c>
      <c r="F223" s="3" t="s">
        <v>54</v>
      </c>
      <c r="G223" s="13" t="s">
        <v>55</v>
      </c>
      <c r="H223" s="5" t="s">
        <v>343</v>
      </c>
      <c r="I223"/>
      <c r="J223" s="5" t="s">
        <v>344</v>
      </c>
    </row>
    <row r="224" spans="1:10" x14ac:dyDescent="0.2">
      <c r="A224" s="5" t="s">
        <v>26</v>
      </c>
      <c r="C224" s="3" t="s">
        <v>76</v>
      </c>
      <c r="D224" s="11" t="s">
        <v>345</v>
      </c>
      <c r="E224" s="6">
        <v>2002</v>
      </c>
      <c r="F224" s="3" t="s">
        <v>24</v>
      </c>
      <c r="G224" s="13" t="s">
        <v>25</v>
      </c>
      <c r="H224" s="5" t="s">
        <v>346</v>
      </c>
      <c r="I224"/>
      <c r="J224" s="5" t="s">
        <v>347</v>
      </c>
    </row>
    <row r="225" spans="1:10" x14ac:dyDescent="0.2">
      <c r="A225" s="5" t="s">
        <v>30</v>
      </c>
      <c r="C225" s="3" t="s">
        <v>76</v>
      </c>
      <c r="D225" s="11" t="s">
        <v>117</v>
      </c>
      <c r="E225" s="6">
        <v>2002</v>
      </c>
      <c r="F225" s="3" t="s">
        <v>68</v>
      </c>
      <c r="G225" s="13" t="s">
        <v>69</v>
      </c>
      <c r="H225" s="5" t="s">
        <v>348</v>
      </c>
      <c r="I225"/>
      <c r="J225" s="5" t="s">
        <v>349</v>
      </c>
    </row>
    <row r="227" spans="1:10" x14ac:dyDescent="0.2">
      <c r="D227" s="4" t="s">
        <v>350</v>
      </c>
    </row>
    <row r="229" spans="1:10" x14ac:dyDescent="0.2">
      <c r="A229" s="3" t="s">
        <v>7</v>
      </c>
    </row>
    <row r="231" spans="1:10" x14ac:dyDescent="0.2">
      <c r="C231" s="5" t="s">
        <v>8</v>
      </c>
      <c r="D231" s="11" t="s">
        <v>9</v>
      </c>
      <c r="E231" s="3" t="s">
        <v>10</v>
      </c>
      <c r="F231" s="3" t="s">
        <v>11</v>
      </c>
      <c r="G231" s="13" t="s">
        <v>12</v>
      </c>
      <c r="H231" s="5" t="s">
        <v>13</v>
      </c>
      <c r="I231" s="5" t="s">
        <v>516</v>
      </c>
      <c r="J231" s="5" t="s">
        <v>14</v>
      </c>
    </row>
    <row r="232" spans="1:10" x14ac:dyDescent="0.2">
      <c r="A232" s="5" t="s">
        <v>15</v>
      </c>
      <c r="C232" s="3" t="s">
        <v>138</v>
      </c>
      <c r="D232" s="11" t="s">
        <v>152</v>
      </c>
      <c r="E232" s="6">
        <v>2002</v>
      </c>
      <c r="F232" s="3" t="s">
        <v>24</v>
      </c>
      <c r="G232" s="13" t="s">
        <v>25</v>
      </c>
      <c r="H232" s="5" t="s">
        <v>351</v>
      </c>
      <c r="I232"/>
      <c r="J232" s="5" t="s">
        <v>352</v>
      </c>
    </row>
    <row r="233" spans="1:10" x14ac:dyDescent="0.2">
      <c r="A233" s="5" t="s">
        <v>22</v>
      </c>
      <c r="C233" s="3" t="s">
        <v>138</v>
      </c>
      <c r="D233" s="11" t="s">
        <v>170</v>
      </c>
      <c r="E233" s="6">
        <v>2002</v>
      </c>
      <c r="F233" s="3" t="s">
        <v>68</v>
      </c>
      <c r="G233" s="13" t="s">
        <v>69</v>
      </c>
      <c r="H233" s="5" t="s">
        <v>353</v>
      </c>
      <c r="I233"/>
      <c r="J233" s="5" t="s">
        <v>354</v>
      </c>
    </row>
    <row r="234" spans="1:10" x14ac:dyDescent="0.2">
      <c r="A234" s="5" t="s">
        <v>26</v>
      </c>
      <c r="C234" s="3" t="s">
        <v>138</v>
      </c>
      <c r="D234" s="11" t="s">
        <v>163</v>
      </c>
      <c r="E234" s="6">
        <v>2002</v>
      </c>
      <c r="F234" s="3" t="s">
        <v>68</v>
      </c>
      <c r="G234" s="13" t="s">
        <v>69</v>
      </c>
      <c r="H234" s="5" t="s">
        <v>355</v>
      </c>
      <c r="I234"/>
      <c r="J234" s="5" t="s">
        <v>264</v>
      </c>
    </row>
    <row r="236" spans="1:10" x14ac:dyDescent="0.2">
      <c r="D236" s="4" t="s">
        <v>356</v>
      </c>
    </row>
    <row r="238" spans="1:10" x14ac:dyDescent="0.2">
      <c r="A238" s="3" t="s">
        <v>7</v>
      </c>
    </row>
    <row r="240" spans="1:10" x14ac:dyDescent="0.2">
      <c r="C240" s="5" t="s">
        <v>8</v>
      </c>
      <c r="D240" s="11" t="s">
        <v>9</v>
      </c>
      <c r="E240" s="3" t="s">
        <v>10</v>
      </c>
      <c r="F240" s="3" t="s">
        <v>11</v>
      </c>
      <c r="G240" s="13" t="s">
        <v>12</v>
      </c>
      <c r="H240" s="5" t="s">
        <v>13</v>
      </c>
      <c r="I240" s="5" t="s">
        <v>516</v>
      </c>
      <c r="J240" s="5" t="s">
        <v>14</v>
      </c>
    </row>
    <row r="241" spans="1:10" x14ac:dyDescent="0.2">
      <c r="A241" s="5" t="s">
        <v>15</v>
      </c>
      <c r="C241" s="3" t="s">
        <v>138</v>
      </c>
      <c r="D241" s="11" t="s">
        <v>139</v>
      </c>
      <c r="E241" s="6">
        <v>2001</v>
      </c>
      <c r="F241" s="3" t="s">
        <v>18</v>
      </c>
      <c r="G241" s="13" t="s">
        <v>19</v>
      </c>
      <c r="H241" s="5" t="s">
        <v>357</v>
      </c>
      <c r="I241" s="15" t="str">
        <f>"03202802"</f>
        <v>03202802</v>
      </c>
      <c r="J241" s="5" t="s">
        <v>358</v>
      </c>
    </row>
    <row r="242" spans="1:10" x14ac:dyDescent="0.2">
      <c r="A242" s="5" t="s">
        <v>22</v>
      </c>
      <c r="C242" s="3" t="s">
        <v>138</v>
      </c>
      <c r="D242" s="11" t="s">
        <v>144</v>
      </c>
      <c r="E242" s="6">
        <v>2001</v>
      </c>
      <c r="F242" s="3" t="s">
        <v>18</v>
      </c>
      <c r="G242" s="13" t="s">
        <v>19</v>
      </c>
      <c r="H242" s="5" t="s">
        <v>359</v>
      </c>
      <c r="I242" s="15" t="str">
        <f>"03202803"</f>
        <v>03202803</v>
      </c>
      <c r="J242" s="5" t="s">
        <v>360</v>
      </c>
    </row>
    <row r="243" spans="1:10" x14ac:dyDescent="0.2">
      <c r="A243" s="5" t="s">
        <v>26</v>
      </c>
      <c r="C243" s="3" t="s">
        <v>138</v>
      </c>
      <c r="D243" s="11" t="s">
        <v>159</v>
      </c>
      <c r="E243" s="6">
        <v>2002</v>
      </c>
      <c r="F243" s="3" t="s">
        <v>18</v>
      </c>
      <c r="G243" s="13" t="s">
        <v>19</v>
      </c>
      <c r="H243" s="5" t="s">
        <v>361</v>
      </c>
      <c r="I243" s="14" t="str">
        <f>"03201427"</f>
        <v>03201427</v>
      </c>
      <c r="J243" s="5" t="s">
        <v>362</v>
      </c>
    </row>
    <row r="244" spans="1:10" x14ac:dyDescent="0.2">
      <c r="A244" s="5" t="s">
        <v>30</v>
      </c>
      <c r="C244" s="3" t="s">
        <v>138</v>
      </c>
      <c r="D244" s="11" t="s">
        <v>168</v>
      </c>
      <c r="E244" s="6">
        <v>2001</v>
      </c>
      <c r="F244" s="3" t="s">
        <v>18</v>
      </c>
      <c r="G244" s="13" t="s">
        <v>19</v>
      </c>
      <c r="H244" s="5" t="s">
        <v>363</v>
      </c>
      <c r="I244" s="15" t="str">
        <f>"03201427"</f>
        <v>03201427</v>
      </c>
      <c r="J244" s="5" t="s">
        <v>364</v>
      </c>
    </row>
    <row r="245" spans="1:10" x14ac:dyDescent="0.2">
      <c r="A245" s="5" t="s">
        <v>34</v>
      </c>
      <c r="C245" s="3" t="s">
        <v>138</v>
      </c>
      <c r="D245" s="11" t="s">
        <v>167</v>
      </c>
      <c r="E245" s="6">
        <v>2001</v>
      </c>
      <c r="F245" s="3" t="s">
        <v>18</v>
      </c>
      <c r="G245" s="13" t="s">
        <v>19</v>
      </c>
      <c r="H245" s="5" t="s">
        <v>365</v>
      </c>
      <c r="I245" s="14" t="str">
        <f>"03201432"</f>
        <v>03201432</v>
      </c>
      <c r="J245" s="5" t="s">
        <v>366</v>
      </c>
    </row>
    <row r="246" spans="1:10" x14ac:dyDescent="0.2">
      <c r="A246" s="5" t="s">
        <v>221</v>
      </c>
      <c r="C246" s="3" t="s">
        <v>138</v>
      </c>
      <c r="D246" s="11" t="s">
        <v>146</v>
      </c>
      <c r="E246" s="6">
        <v>2001</v>
      </c>
      <c r="F246" s="3" t="s">
        <v>24</v>
      </c>
      <c r="G246" s="13" t="s">
        <v>25</v>
      </c>
      <c r="H246" s="5" t="s">
        <v>367</v>
      </c>
      <c r="I246"/>
      <c r="J246" s="5" t="s">
        <v>368</v>
      </c>
    </row>
    <row r="247" spans="1:10" x14ac:dyDescent="0.2">
      <c r="A247" s="5" t="s">
        <v>225</v>
      </c>
      <c r="C247" s="3" t="s">
        <v>138</v>
      </c>
      <c r="D247" s="11" t="s">
        <v>369</v>
      </c>
      <c r="E247" s="6">
        <v>2001</v>
      </c>
      <c r="F247" s="3" t="s">
        <v>68</v>
      </c>
      <c r="G247" s="13" t="s">
        <v>69</v>
      </c>
      <c r="H247" s="5" t="s">
        <v>370</v>
      </c>
      <c r="I247"/>
      <c r="J247" s="5" t="s">
        <v>371</v>
      </c>
    </row>
    <row r="248" spans="1:10" x14ac:dyDescent="0.2">
      <c r="A248" s="5" t="s">
        <v>229</v>
      </c>
      <c r="C248" s="3" t="s">
        <v>138</v>
      </c>
      <c r="D248" s="11" t="s">
        <v>155</v>
      </c>
      <c r="E248" s="6">
        <v>2002</v>
      </c>
      <c r="F248" s="3" t="s">
        <v>54</v>
      </c>
      <c r="G248" s="13" t="s">
        <v>55</v>
      </c>
      <c r="H248" s="5" t="s">
        <v>372</v>
      </c>
      <c r="I248"/>
      <c r="J248" s="5" t="s">
        <v>373</v>
      </c>
    </row>
    <row r="249" spans="1:10" x14ac:dyDescent="0.2">
      <c r="A249" s="5" t="s">
        <v>233</v>
      </c>
      <c r="C249" s="3" t="s">
        <v>138</v>
      </c>
      <c r="D249" s="11" t="s">
        <v>157</v>
      </c>
      <c r="E249" s="6">
        <v>2002</v>
      </c>
      <c r="F249" s="3" t="s">
        <v>54</v>
      </c>
      <c r="G249" s="13" t="s">
        <v>55</v>
      </c>
      <c r="H249" s="5" t="s">
        <v>374</v>
      </c>
      <c r="I249"/>
      <c r="J249" s="5" t="s">
        <v>375</v>
      </c>
    </row>
    <row r="250" spans="1:10" x14ac:dyDescent="0.2">
      <c r="A250" s="5" t="s">
        <v>237</v>
      </c>
      <c r="C250" s="3" t="s">
        <v>138</v>
      </c>
      <c r="D250" s="11" t="s">
        <v>376</v>
      </c>
      <c r="E250" s="6">
        <v>2002</v>
      </c>
      <c r="F250" s="3" t="s">
        <v>68</v>
      </c>
      <c r="G250" s="13" t="s">
        <v>69</v>
      </c>
      <c r="H250" s="5" t="s">
        <v>377</v>
      </c>
      <c r="I250"/>
      <c r="J250" s="5" t="s">
        <v>378</v>
      </c>
    </row>
    <row r="251" spans="1:10" x14ac:dyDescent="0.2">
      <c r="A251" s="5" t="s">
        <v>241</v>
      </c>
      <c r="C251" s="3" t="s">
        <v>138</v>
      </c>
      <c r="D251" s="11" t="s">
        <v>379</v>
      </c>
      <c r="E251" s="6">
        <v>2002</v>
      </c>
      <c r="F251" s="3" t="s">
        <v>54</v>
      </c>
      <c r="G251" s="13" t="s">
        <v>55</v>
      </c>
      <c r="H251" s="5" t="s">
        <v>380</v>
      </c>
      <c r="I251"/>
      <c r="J251" s="5" t="s">
        <v>381</v>
      </c>
    </row>
    <row r="252" spans="1:10" x14ac:dyDescent="0.2">
      <c r="A252" s="5" t="s">
        <v>245</v>
      </c>
      <c r="C252" s="3" t="s">
        <v>138</v>
      </c>
      <c r="D252" s="11" t="s">
        <v>153</v>
      </c>
      <c r="E252" s="6">
        <v>2001</v>
      </c>
      <c r="F252" s="3" t="s">
        <v>24</v>
      </c>
      <c r="G252" s="13" t="s">
        <v>25</v>
      </c>
      <c r="H252" s="5" t="s">
        <v>382</v>
      </c>
      <c r="I252"/>
      <c r="J252" s="5" t="s">
        <v>164</v>
      </c>
    </row>
    <row r="253" spans="1:10" x14ac:dyDescent="0.2">
      <c r="A253" s="5" t="s">
        <v>249</v>
      </c>
      <c r="C253" s="3" t="s">
        <v>138</v>
      </c>
      <c r="D253" s="11" t="s">
        <v>199</v>
      </c>
      <c r="E253" s="6">
        <v>2002</v>
      </c>
      <c r="F253" s="3" t="s">
        <v>24</v>
      </c>
      <c r="G253" s="13" t="s">
        <v>25</v>
      </c>
      <c r="H253" s="5" t="s">
        <v>383</v>
      </c>
      <c r="I253"/>
      <c r="J253" s="5" t="s">
        <v>384</v>
      </c>
    </row>
    <row r="254" spans="1:10" x14ac:dyDescent="0.2">
      <c r="A254" s="5" t="s">
        <v>253</v>
      </c>
      <c r="C254" s="3" t="s">
        <v>138</v>
      </c>
      <c r="D254" s="11" t="s">
        <v>172</v>
      </c>
      <c r="E254" s="6">
        <v>2002</v>
      </c>
      <c r="F254" s="3" t="s">
        <v>68</v>
      </c>
      <c r="G254" s="13" t="s">
        <v>69</v>
      </c>
      <c r="H254" s="5" t="s">
        <v>385</v>
      </c>
      <c r="I254"/>
      <c r="J254" s="5" t="s">
        <v>171</v>
      </c>
    </row>
    <row r="255" spans="1:10" x14ac:dyDescent="0.2">
      <c r="A255" s="5" t="s">
        <v>257</v>
      </c>
      <c r="C255" s="3" t="s">
        <v>138</v>
      </c>
      <c r="D255" s="11" t="s">
        <v>386</v>
      </c>
      <c r="E255" s="6">
        <v>2002</v>
      </c>
      <c r="F255" s="3" t="s">
        <v>68</v>
      </c>
      <c r="G255" s="13" t="s">
        <v>69</v>
      </c>
      <c r="H255" s="5" t="s">
        <v>387</v>
      </c>
      <c r="I255"/>
      <c r="J255" s="5" t="s">
        <v>388</v>
      </c>
    </row>
    <row r="256" spans="1:10" x14ac:dyDescent="0.2">
      <c r="A256" s="5" t="s">
        <v>261</v>
      </c>
      <c r="C256" s="3" t="s">
        <v>138</v>
      </c>
      <c r="D256" s="11" t="s">
        <v>389</v>
      </c>
      <c r="E256" s="6">
        <v>2002</v>
      </c>
      <c r="F256" s="3" t="s">
        <v>68</v>
      </c>
      <c r="G256" s="13" t="s">
        <v>69</v>
      </c>
      <c r="H256" s="5" t="s">
        <v>390</v>
      </c>
      <c r="I256"/>
      <c r="J256" s="5" t="s">
        <v>391</v>
      </c>
    </row>
    <row r="258" spans="1:10" x14ac:dyDescent="0.2">
      <c r="D258" s="4" t="s">
        <v>392</v>
      </c>
    </row>
    <row r="260" spans="1:10" x14ac:dyDescent="0.2">
      <c r="A260" s="3" t="s">
        <v>7</v>
      </c>
    </row>
    <row r="262" spans="1:10" x14ac:dyDescent="0.2">
      <c r="C262" s="5" t="s">
        <v>8</v>
      </c>
      <c r="D262" s="11" t="s">
        <v>9</v>
      </c>
      <c r="E262" s="3" t="s">
        <v>10</v>
      </c>
      <c r="F262" s="3" t="s">
        <v>11</v>
      </c>
      <c r="G262" s="13" t="s">
        <v>12</v>
      </c>
      <c r="H262" s="5" t="s">
        <v>13</v>
      </c>
      <c r="I262" s="5" t="s">
        <v>516</v>
      </c>
      <c r="J262" s="5" t="s">
        <v>14</v>
      </c>
    </row>
    <row r="263" spans="1:10" x14ac:dyDescent="0.2">
      <c r="A263" s="5" t="s">
        <v>15</v>
      </c>
      <c r="C263" s="3" t="s">
        <v>205</v>
      </c>
      <c r="D263" s="11" t="s">
        <v>278</v>
      </c>
      <c r="E263" s="6">
        <v>2003</v>
      </c>
      <c r="F263" s="3" t="s">
        <v>68</v>
      </c>
      <c r="G263" s="13" t="s">
        <v>69</v>
      </c>
      <c r="H263" s="5" t="s">
        <v>393</v>
      </c>
      <c r="I263"/>
      <c r="J263" s="5" t="s">
        <v>394</v>
      </c>
    </row>
    <row r="264" spans="1:10" x14ac:dyDescent="0.2">
      <c r="A264" s="5" t="s">
        <v>22</v>
      </c>
      <c r="C264" s="3" t="s">
        <v>205</v>
      </c>
      <c r="D264" s="11" t="s">
        <v>258</v>
      </c>
      <c r="E264" s="6">
        <v>2004</v>
      </c>
      <c r="F264" s="3" t="s">
        <v>18</v>
      </c>
      <c r="G264" s="13" t="s">
        <v>19</v>
      </c>
      <c r="H264" s="5" t="s">
        <v>395</v>
      </c>
      <c r="I264" s="15" t="str">
        <f>"03202814"</f>
        <v>03202814</v>
      </c>
      <c r="J264" s="5" t="s">
        <v>335</v>
      </c>
    </row>
    <row r="265" spans="1:10" x14ac:dyDescent="0.2">
      <c r="A265" s="5" t="s">
        <v>26</v>
      </c>
      <c r="C265" s="3" t="s">
        <v>205</v>
      </c>
      <c r="D265" s="11" t="s">
        <v>266</v>
      </c>
      <c r="E265" s="6">
        <v>2004</v>
      </c>
      <c r="F265" s="3" t="s">
        <v>18</v>
      </c>
      <c r="G265" s="13" t="s">
        <v>19</v>
      </c>
      <c r="H265" s="5" t="s">
        <v>396</v>
      </c>
      <c r="I265" s="15" t="str">
        <f>"03202811"</f>
        <v>03202811</v>
      </c>
      <c r="J265" s="5" t="s">
        <v>397</v>
      </c>
    </row>
    <row r="266" spans="1:10" x14ac:dyDescent="0.2">
      <c r="A266" s="5" t="s">
        <v>30</v>
      </c>
      <c r="C266" s="3" t="s">
        <v>205</v>
      </c>
      <c r="D266" s="11" t="s">
        <v>286</v>
      </c>
      <c r="E266" s="6">
        <v>2004</v>
      </c>
      <c r="F266" s="3" t="s">
        <v>54</v>
      </c>
      <c r="G266" s="13" t="s">
        <v>55</v>
      </c>
      <c r="H266" s="5" t="s">
        <v>398</v>
      </c>
      <c r="I266"/>
      <c r="J266" s="5" t="s">
        <v>399</v>
      </c>
    </row>
    <row r="267" spans="1:10" x14ac:dyDescent="0.2">
      <c r="A267" s="5" t="s">
        <v>30</v>
      </c>
      <c r="C267" s="3" t="s">
        <v>205</v>
      </c>
      <c r="D267" s="11" t="s">
        <v>293</v>
      </c>
      <c r="E267" s="6">
        <v>2003</v>
      </c>
      <c r="F267" s="3" t="s">
        <v>68</v>
      </c>
      <c r="G267" s="13" t="s">
        <v>69</v>
      </c>
      <c r="H267" s="5" t="s">
        <v>398</v>
      </c>
      <c r="I267"/>
      <c r="J267" s="5" t="s">
        <v>399</v>
      </c>
    </row>
    <row r="268" spans="1:10" x14ac:dyDescent="0.2">
      <c r="A268" s="5" t="s">
        <v>221</v>
      </c>
      <c r="C268" s="3" t="s">
        <v>205</v>
      </c>
      <c r="D268" s="11" t="s">
        <v>246</v>
      </c>
      <c r="E268" s="6">
        <v>2004</v>
      </c>
      <c r="F268" s="3" t="s">
        <v>18</v>
      </c>
      <c r="G268" s="13" t="s">
        <v>19</v>
      </c>
      <c r="H268" s="5" t="s">
        <v>400</v>
      </c>
      <c r="I268" s="15" t="str">
        <f>"03202813"</f>
        <v>03202813</v>
      </c>
      <c r="J268" s="5" t="s">
        <v>401</v>
      </c>
    </row>
    <row r="269" spans="1:10" x14ac:dyDescent="0.2">
      <c r="A269" s="5" t="s">
        <v>225</v>
      </c>
      <c r="C269" s="3" t="s">
        <v>205</v>
      </c>
      <c r="D269" s="11" t="s">
        <v>262</v>
      </c>
      <c r="E269" s="6">
        <v>2004</v>
      </c>
      <c r="F269" s="3" t="s">
        <v>18</v>
      </c>
      <c r="G269" s="13" t="s">
        <v>19</v>
      </c>
      <c r="H269" s="5" t="s">
        <v>402</v>
      </c>
      <c r="I269" s="15" t="str">
        <f>"03202815"</f>
        <v>03202815</v>
      </c>
      <c r="J269" s="5" t="s">
        <v>403</v>
      </c>
    </row>
    <row r="270" spans="1:10" x14ac:dyDescent="0.2">
      <c r="A270" s="5" t="s">
        <v>229</v>
      </c>
      <c r="C270" s="3" t="s">
        <v>205</v>
      </c>
      <c r="D270" s="11" t="s">
        <v>230</v>
      </c>
      <c r="E270" s="6">
        <v>2004</v>
      </c>
      <c r="F270" s="3" t="s">
        <v>180</v>
      </c>
      <c r="G270" s="13" t="s">
        <v>181</v>
      </c>
      <c r="H270" s="5" t="s">
        <v>404</v>
      </c>
      <c r="I270"/>
      <c r="J270" s="5" t="s">
        <v>405</v>
      </c>
    </row>
    <row r="271" spans="1:10" x14ac:dyDescent="0.2">
      <c r="A271" s="5" t="s">
        <v>229</v>
      </c>
      <c r="C271" s="3" t="s">
        <v>205</v>
      </c>
      <c r="D271" s="11" t="s">
        <v>222</v>
      </c>
      <c r="E271" s="6">
        <v>2004</v>
      </c>
      <c r="F271" s="3" t="s">
        <v>68</v>
      </c>
      <c r="G271" s="13" t="s">
        <v>69</v>
      </c>
      <c r="H271" s="5" t="s">
        <v>404</v>
      </c>
      <c r="I271"/>
      <c r="J271" s="5" t="s">
        <v>405</v>
      </c>
    </row>
    <row r="272" spans="1:10" x14ac:dyDescent="0.2">
      <c r="A272" s="5" t="s">
        <v>229</v>
      </c>
      <c r="C272" s="3" t="s">
        <v>205</v>
      </c>
      <c r="D272" s="11" t="s">
        <v>309</v>
      </c>
      <c r="E272" s="6">
        <v>2004</v>
      </c>
      <c r="F272" s="3" t="s">
        <v>68</v>
      </c>
      <c r="G272" s="13" t="s">
        <v>69</v>
      </c>
      <c r="H272" s="5" t="s">
        <v>404</v>
      </c>
      <c r="I272"/>
      <c r="J272" s="5" t="s">
        <v>405</v>
      </c>
    </row>
    <row r="273" spans="1:10" x14ac:dyDescent="0.2">
      <c r="A273" s="5" t="s">
        <v>241</v>
      </c>
      <c r="C273" s="3" t="s">
        <v>205</v>
      </c>
      <c r="D273" s="11" t="s">
        <v>209</v>
      </c>
      <c r="E273" s="6">
        <v>2003</v>
      </c>
      <c r="F273" s="3" t="s">
        <v>24</v>
      </c>
      <c r="G273" s="13" t="s">
        <v>25</v>
      </c>
      <c r="H273" s="5" t="s">
        <v>406</v>
      </c>
      <c r="I273"/>
      <c r="J273" s="5" t="s">
        <v>407</v>
      </c>
    </row>
    <row r="274" spans="1:10" x14ac:dyDescent="0.2">
      <c r="A274" s="5" t="s">
        <v>245</v>
      </c>
      <c r="C274" s="3" t="s">
        <v>205</v>
      </c>
      <c r="D274" s="11" t="s">
        <v>408</v>
      </c>
      <c r="E274" s="6">
        <v>2003</v>
      </c>
      <c r="F274" s="3" t="s">
        <v>68</v>
      </c>
      <c r="G274" s="13" t="s">
        <v>69</v>
      </c>
      <c r="H274" s="5" t="s">
        <v>409</v>
      </c>
      <c r="I274"/>
      <c r="J274" s="5" t="s">
        <v>410</v>
      </c>
    </row>
    <row r="275" spans="1:10" x14ac:dyDescent="0.2">
      <c r="A275" s="5" t="s">
        <v>249</v>
      </c>
      <c r="C275" s="3" t="s">
        <v>205</v>
      </c>
      <c r="D275" s="11" t="s">
        <v>242</v>
      </c>
      <c r="E275" s="6">
        <v>2004</v>
      </c>
      <c r="F275" s="3" t="s">
        <v>18</v>
      </c>
      <c r="G275" s="13" t="s">
        <v>19</v>
      </c>
      <c r="H275" s="5" t="s">
        <v>387</v>
      </c>
      <c r="I275" s="15" t="str">
        <f>"03202812"</f>
        <v>03202812</v>
      </c>
      <c r="J275" s="5" t="s">
        <v>411</v>
      </c>
    </row>
    <row r="276" spans="1:10" x14ac:dyDescent="0.2">
      <c r="A276" s="5" t="s">
        <v>249</v>
      </c>
      <c r="C276" s="3" t="s">
        <v>205</v>
      </c>
      <c r="D276" s="11" t="s">
        <v>412</v>
      </c>
      <c r="E276" s="6">
        <v>2004</v>
      </c>
      <c r="F276" s="3" t="s">
        <v>18</v>
      </c>
      <c r="G276" s="13" t="s">
        <v>19</v>
      </c>
      <c r="H276" s="5" t="s">
        <v>387</v>
      </c>
      <c r="I276" s="15" t="str">
        <f>"03202821"</f>
        <v>03202821</v>
      </c>
      <c r="J276" s="5" t="s">
        <v>411</v>
      </c>
    </row>
    <row r="277" spans="1:10" x14ac:dyDescent="0.2">
      <c r="A277" s="5" t="s">
        <v>257</v>
      </c>
      <c r="C277" s="3" t="s">
        <v>205</v>
      </c>
      <c r="D277" s="11" t="s">
        <v>297</v>
      </c>
      <c r="E277" s="6">
        <v>2003</v>
      </c>
      <c r="F277" s="3" t="s">
        <v>54</v>
      </c>
      <c r="G277" s="13" t="s">
        <v>55</v>
      </c>
      <c r="H277" s="5" t="s">
        <v>413</v>
      </c>
      <c r="I277"/>
      <c r="J277" s="5" t="s">
        <v>264</v>
      </c>
    </row>
    <row r="278" spans="1:10" x14ac:dyDescent="0.2">
      <c r="A278" s="5" t="s">
        <v>261</v>
      </c>
      <c r="C278" s="3" t="s">
        <v>205</v>
      </c>
      <c r="D278" s="11" t="s">
        <v>282</v>
      </c>
      <c r="E278" s="6">
        <v>2004</v>
      </c>
      <c r="F278" s="3" t="s">
        <v>54</v>
      </c>
      <c r="G278" s="13" t="s">
        <v>55</v>
      </c>
      <c r="H278" s="5" t="s">
        <v>414</v>
      </c>
      <c r="I278"/>
      <c r="J278" s="5" t="s">
        <v>415</v>
      </c>
    </row>
    <row r="279" spans="1:10" x14ac:dyDescent="0.2">
      <c r="A279" s="5" t="s">
        <v>265</v>
      </c>
      <c r="C279" s="3" t="s">
        <v>205</v>
      </c>
      <c r="D279" s="11" t="s">
        <v>226</v>
      </c>
      <c r="E279" s="6">
        <v>2003</v>
      </c>
      <c r="F279" s="3" t="s">
        <v>18</v>
      </c>
      <c r="G279" s="13" t="s">
        <v>19</v>
      </c>
      <c r="H279" s="5" t="s">
        <v>416</v>
      </c>
      <c r="I279" s="15" t="str">
        <f>"03202816"</f>
        <v>03202816</v>
      </c>
      <c r="J279" s="5" t="s">
        <v>417</v>
      </c>
    </row>
    <row r="280" spans="1:10" x14ac:dyDescent="0.2">
      <c r="A280" s="5" t="s">
        <v>269</v>
      </c>
      <c r="C280" s="3" t="s">
        <v>205</v>
      </c>
      <c r="D280" s="11" t="s">
        <v>312</v>
      </c>
      <c r="E280" s="6">
        <v>2004</v>
      </c>
      <c r="F280" s="3" t="s">
        <v>68</v>
      </c>
      <c r="G280" s="13" t="s">
        <v>69</v>
      </c>
      <c r="H280" s="5" t="s">
        <v>418</v>
      </c>
      <c r="I280"/>
      <c r="J280" s="5" t="s">
        <v>419</v>
      </c>
    </row>
    <row r="281" spans="1:10" x14ac:dyDescent="0.2">
      <c r="A281" s="5" t="s">
        <v>273</v>
      </c>
      <c r="C281" s="3" t="s">
        <v>205</v>
      </c>
      <c r="D281" s="11" t="s">
        <v>250</v>
      </c>
      <c r="E281" s="6">
        <v>2003</v>
      </c>
      <c r="F281" s="3" t="s">
        <v>24</v>
      </c>
      <c r="G281" s="13" t="s">
        <v>25</v>
      </c>
      <c r="H281" s="5" t="s">
        <v>420</v>
      </c>
      <c r="I281"/>
      <c r="J281" s="5" t="s">
        <v>421</v>
      </c>
    </row>
    <row r="282" spans="1:10" x14ac:dyDescent="0.2">
      <c r="A282" s="5" t="s">
        <v>277</v>
      </c>
      <c r="C282" s="3" t="s">
        <v>205</v>
      </c>
      <c r="D282" s="11" t="s">
        <v>254</v>
      </c>
      <c r="E282" s="6">
        <v>2003</v>
      </c>
      <c r="F282" s="3" t="s">
        <v>24</v>
      </c>
      <c r="G282" s="13" t="s">
        <v>25</v>
      </c>
      <c r="H282" s="5" t="s">
        <v>422</v>
      </c>
      <c r="I282"/>
      <c r="J282" s="5" t="s">
        <v>423</v>
      </c>
    </row>
    <row r="283" spans="1:10" x14ac:dyDescent="0.2">
      <c r="A283" s="5" t="s">
        <v>281</v>
      </c>
      <c r="C283" s="3" t="s">
        <v>205</v>
      </c>
      <c r="D283" s="11" t="s">
        <v>274</v>
      </c>
      <c r="E283" s="6">
        <v>2003</v>
      </c>
      <c r="F283" s="3" t="s">
        <v>68</v>
      </c>
      <c r="G283" s="13" t="s">
        <v>69</v>
      </c>
      <c r="H283" s="5" t="s">
        <v>424</v>
      </c>
      <c r="I283"/>
      <c r="J283" s="5" t="s">
        <v>425</v>
      </c>
    </row>
    <row r="284" spans="1:10" x14ac:dyDescent="0.2">
      <c r="A284" s="5" t="s">
        <v>285</v>
      </c>
      <c r="C284" s="3" t="s">
        <v>205</v>
      </c>
      <c r="D284" s="11" t="s">
        <v>212</v>
      </c>
      <c r="E284" s="6">
        <v>2004</v>
      </c>
      <c r="F284" s="3" t="s">
        <v>24</v>
      </c>
      <c r="G284" s="13" t="s">
        <v>25</v>
      </c>
      <c r="H284" s="5" t="s">
        <v>426</v>
      </c>
      <c r="I284"/>
      <c r="J284" s="5" t="s">
        <v>427</v>
      </c>
    </row>
    <row r="285" spans="1:10" x14ac:dyDescent="0.2">
      <c r="A285" s="5" t="s">
        <v>289</v>
      </c>
      <c r="C285" s="3" t="s">
        <v>205</v>
      </c>
      <c r="D285" s="11" t="s">
        <v>301</v>
      </c>
      <c r="E285" s="6">
        <v>2003</v>
      </c>
      <c r="F285" s="3" t="s">
        <v>24</v>
      </c>
      <c r="G285" s="13" t="s">
        <v>25</v>
      </c>
      <c r="H285" s="5" t="s">
        <v>428</v>
      </c>
      <c r="I285"/>
      <c r="J285" s="5" t="s">
        <v>429</v>
      </c>
    </row>
    <row r="286" spans="1:10" x14ac:dyDescent="0.2">
      <c r="A286" s="5" t="s">
        <v>292</v>
      </c>
      <c r="C286" s="3" t="s">
        <v>205</v>
      </c>
      <c r="D286" s="11" t="s">
        <v>215</v>
      </c>
      <c r="E286" s="6">
        <v>2004</v>
      </c>
      <c r="F286" s="3" t="s">
        <v>54</v>
      </c>
      <c r="G286" s="13" t="s">
        <v>55</v>
      </c>
      <c r="H286" s="5" t="s">
        <v>430</v>
      </c>
      <c r="I286"/>
      <c r="J286" s="5" t="s">
        <v>431</v>
      </c>
    </row>
    <row r="288" spans="1:10" x14ac:dyDescent="0.2">
      <c r="D288" s="4" t="s">
        <v>432</v>
      </c>
    </row>
    <row r="290" spans="1:10" x14ac:dyDescent="0.2">
      <c r="A290" s="3" t="s">
        <v>7</v>
      </c>
    </row>
    <row r="292" spans="1:10" x14ac:dyDescent="0.2">
      <c r="C292" s="5" t="s">
        <v>8</v>
      </c>
      <c r="D292" s="11" t="s">
        <v>9</v>
      </c>
      <c r="E292" s="3" t="s">
        <v>10</v>
      </c>
      <c r="F292" s="3" t="s">
        <v>11</v>
      </c>
      <c r="G292" s="13" t="s">
        <v>12</v>
      </c>
      <c r="H292" s="5" t="s">
        <v>13</v>
      </c>
      <c r="I292" s="5" t="s">
        <v>516</v>
      </c>
      <c r="J292" s="5" t="s">
        <v>14</v>
      </c>
    </row>
    <row r="293" spans="1:10" x14ac:dyDescent="0.2">
      <c r="A293" s="5" t="s">
        <v>15</v>
      </c>
      <c r="C293" s="3" t="s">
        <v>16</v>
      </c>
      <c r="D293" s="11" t="s">
        <v>433</v>
      </c>
      <c r="E293" s="6">
        <v>2003</v>
      </c>
      <c r="F293" s="3" t="s">
        <v>54</v>
      </c>
      <c r="G293" s="13" t="s">
        <v>55</v>
      </c>
      <c r="H293" s="5" t="s">
        <v>434</v>
      </c>
      <c r="I293"/>
      <c r="J293" s="5" t="s">
        <v>435</v>
      </c>
    </row>
    <row r="294" spans="1:10" x14ac:dyDescent="0.2">
      <c r="A294" s="5" t="s">
        <v>22</v>
      </c>
      <c r="C294" s="3" t="s">
        <v>16</v>
      </c>
      <c r="D294" s="11" t="s">
        <v>17</v>
      </c>
      <c r="E294" s="6">
        <v>2003</v>
      </c>
      <c r="F294" s="3" t="s">
        <v>18</v>
      </c>
      <c r="G294" s="13" t="s">
        <v>19</v>
      </c>
      <c r="H294" s="5" t="s">
        <v>436</v>
      </c>
      <c r="I294"/>
      <c r="J294" s="5" t="s">
        <v>437</v>
      </c>
    </row>
    <row r="295" spans="1:10" x14ac:dyDescent="0.2">
      <c r="A295" s="5" t="s">
        <v>26</v>
      </c>
      <c r="C295" s="3" t="s">
        <v>16</v>
      </c>
      <c r="D295" s="11" t="s">
        <v>53</v>
      </c>
      <c r="E295" s="6">
        <v>2003</v>
      </c>
      <c r="F295" s="3" t="s">
        <v>54</v>
      </c>
      <c r="G295" s="13" t="s">
        <v>55</v>
      </c>
      <c r="H295" s="5" t="s">
        <v>438</v>
      </c>
      <c r="I295"/>
      <c r="J295" s="5" t="s">
        <v>439</v>
      </c>
    </row>
    <row r="296" spans="1:10" x14ac:dyDescent="0.2">
      <c r="A296" s="5" t="s">
        <v>30</v>
      </c>
      <c r="C296" s="3" t="s">
        <v>16</v>
      </c>
      <c r="D296" s="11" t="s">
        <v>56</v>
      </c>
      <c r="E296" s="6">
        <v>2003</v>
      </c>
      <c r="F296" s="3" t="s">
        <v>54</v>
      </c>
      <c r="G296" s="13" t="s">
        <v>55</v>
      </c>
      <c r="H296" s="5" t="s">
        <v>440</v>
      </c>
      <c r="I296"/>
      <c r="J296" s="5" t="s">
        <v>441</v>
      </c>
    </row>
    <row r="297" spans="1:10" x14ac:dyDescent="0.2">
      <c r="A297" s="5" t="s">
        <v>34</v>
      </c>
      <c r="C297" s="3" t="s">
        <v>16</v>
      </c>
      <c r="D297" s="11" t="s">
        <v>31</v>
      </c>
      <c r="E297" s="6">
        <v>2004</v>
      </c>
      <c r="F297" s="3" t="s">
        <v>24</v>
      </c>
      <c r="G297" s="13" t="s">
        <v>25</v>
      </c>
      <c r="H297" s="5" t="s">
        <v>442</v>
      </c>
      <c r="I297"/>
      <c r="J297" s="5" t="s">
        <v>366</v>
      </c>
    </row>
    <row r="298" spans="1:10" x14ac:dyDescent="0.2">
      <c r="A298" s="5" t="s">
        <v>221</v>
      </c>
      <c r="C298" s="3" t="s">
        <v>16</v>
      </c>
      <c r="D298" s="11" t="s">
        <v>35</v>
      </c>
      <c r="E298" s="6">
        <v>2004</v>
      </c>
      <c r="F298" s="3" t="s">
        <v>24</v>
      </c>
      <c r="G298" s="13" t="s">
        <v>25</v>
      </c>
      <c r="H298" s="5" t="s">
        <v>443</v>
      </c>
      <c r="I298"/>
      <c r="J298" s="5" t="s">
        <v>444</v>
      </c>
    </row>
    <row r="299" spans="1:10" x14ac:dyDescent="0.2">
      <c r="A299" s="5" t="s">
        <v>225</v>
      </c>
      <c r="C299" s="3" t="s">
        <v>16</v>
      </c>
      <c r="D299" s="11" t="s">
        <v>46</v>
      </c>
      <c r="E299" s="6">
        <v>2004</v>
      </c>
      <c r="F299" s="3" t="s">
        <v>18</v>
      </c>
      <c r="G299" s="13" t="s">
        <v>19</v>
      </c>
      <c r="H299" s="5" t="s">
        <v>445</v>
      </c>
      <c r="I299"/>
      <c r="J299" s="5" t="s">
        <v>446</v>
      </c>
    </row>
    <row r="300" spans="1:10" x14ac:dyDescent="0.2">
      <c r="A300" s="5" t="s">
        <v>229</v>
      </c>
      <c r="C300" s="3" t="s">
        <v>16</v>
      </c>
      <c r="D300" s="11" t="s">
        <v>45</v>
      </c>
      <c r="E300" s="6">
        <v>2004</v>
      </c>
      <c r="F300" s="3" t="s">
        <v>18</v>
      </c>
      <c r="G300" s="13" t="s">
        <v>19</v>
      </c>
      <c r="H300" s="5" t="s">
        <v>447</v>
      </c>
      <c r="I300"/>
      <c r="J300" s="5" t="s">
        <v>448</v>
      </c>
    </row>
    <row r="301" spans="1:10" x14ac:dyDescent="0.2">
      <c r="A301" s="5" t="s">
        <v>233</v>
      </c>
      <c r="C301" s="3" t="s">
        <v>16</v>
      </c>
      <c r="D301" s="11" t="s">
        <v>23</v>
      </c>
      <c r="E301" s="6">
        <v>2003</v>
      </c>
      <c r="F301" s="3" t="s">
        <v>24</v>
      </c>
      <c r="G301" s="13" t="s">
        <v>25</v>
      </c>
      <c r="H301" s="5" t="s">
        <v>449</v>
      </c>
      <c r="I301"/>
      <c r="J301" s="5" t="s">
        <v>450</v>
      </c>
    </row>
    <row r="302" spans="1:10" x14ac:dyDescent="0.2">
      <c r="A302" s="5" t="s">
        <v>237</v>
      </c>
      <c r="C302" s="3" t="s">
        <v>16</v>
      </c>
      <c r="D302" s="11" t="s">
        <v>451</v>
      </c>
      <c r="E302" s="6">
        <v>2003</v>
      </c>
      <c r="F302" s="3" t="s">
        <v>18</v>
      </c>
      <c r="G302" s="13" t="s">
        <v>19</v>
      </c>
      <c r="H302" s="5" t="s">
        <v>452</v>
      </c>
      <c r="I302"/>
      <c r="J302" s="5" t="s">
        <v>453</v>
      </c>
    </row>
    <row r="303" spans="1:10" x14ac:dyDescent="0.2">
      <c r="A303" s="5" t="s">
        <v>241</v>
      </c>
      <c r="C303" s="3" t="s">
        <v>16</v>
      </c>
      <c r="D303" s="11" t="s">
        <v>42</v>
      </c>
      <c r="E303" s="6">
        <v>2003</v>
      </c>
      <c r="F303" s="3" t="s">
        <v>18</v>
      </c>
      <c r="G303" s="13" t="s">
        <v>19</v>
      </c>
      <c r="H303" s="5" t="s">
        <v>454</v>
      </c>
      <c r="I303"/>
      <c r="J303" s="5" t="s">
        <v>280</v>
      </c>
    </row>
    <row r="304" spans="1:10" x14ac:dyDescent="0.2">
      <c r="A304" s="5" t="s">
        <v>245</v>
      </c>
      <c r="C304" s="3" t="s">
        <v>16</v>
      </c>
      <c r="D304" s="11" t="s">
        <v>57</v>
      </c>
      <c r="E304" s="6">
        <v>2003</v>
      </c>
      <c r="F304" s="3" t="s">
        <v>54</v>
      </c>
      <c r="G304" s="13" t="s">
        <v>55</v>
      </c>
      <c r="H304" s="5" t="s">
        <v>455</v>
      </c>
      <c r="I304"/>
      <c r="J304" s="5" t="s">
        <v>456</v>
      </c>
    </row>
    <row r="305" spans="1:10" x14ac:dyDescent="0.2">
      <c r="A305" s="5" t="s">
        <v>249</v>
      </c>
      <c r="C305" s="3" t="s">
        <v>16</v>
      </c>
      <c r="D305" s="11" t="s">
        <v>27</v>
      </c>
      <c r="E305" s="6">
        <v>2003</v>
      </c>
      <c r="F305" s="3" t="s">
        <v>18</v>
      </c>
      <c r="G305" s="13" t="s">
        <v>19</v>
      </c>
      <c r="H305" s="5" t="s">
        <v>457</v>
      </c>
      <c r="I305"/>
      <c r="J305" s="5" t="s">
        <v>458</v>
      </c>
    </row>
    <row r="306" spans="1:10" x14ac:dyDescent="0.2">
      <c r="A306" s="5" t="s">
        <v>253</v>
      </c>
      <c r="C306" s="3" t="s">
        <v>16</v>
      </c>
      <c r="D306" s="11" t="s">
        <v>49</v>
      </c>
      <c r="E306" s="6">
        <v>2003</v>
      </c>
      <c r="F306" s="3" t="s">
        <v>18</v>
      </c>
      <c r="G306" s="13" t="s">
        <v>19</v>
      </c>
      <c r="H306" s="5" t="s">
        <v>459</v>
      </c>
      <c r="I306" s="15" t="str">
        <f>"03202822"</f>
        <v>03202822</v>
      </c>
      <c r="J306" s="5" t="s">
        <v>460</v>
      </c>
    </row>
    <row r="307" spans="1:10" x14ac:dyDescent="0.2">
      <c r="A307" s="5" t="s">
        <v>257</v>
      </c>
      <c r="C307" s="3" t="s">
        <v>16</v>
      </c>
      <c r="D307" s="11" t="s">
        <v>461</v>
      </c>
      <c r="E307" s="6">
        <v>2003</v>
      </c>
      <c r="F307" s="3" t="s">
        <v>54</v>
      </c>
      <c r="G307" s="13" t="s">
        <v>55</v>
      </c>
      <c r="H307" s="5" t="s">
        <v>462</v>
      </c>
      <c r="I307"/>
      <c r="J307" s="5" t="s">
        <v>303</v>
      </c>
    </row>
    <row r="308" spans="1:10" x14ac:dyDescent="0.2">
      <c r="A308" s="5" t="s">
        <v>261</v>
      </c>
      <c r="C308" s="3" t="s">
        <v>16</v>
      </c>
      <c r="D308" s="11" t="s">
        <v>62</v>
      </c>
      <c r="E308" s="6">
        <v>2003</v>
      </c>
      <c r="F308" s="3" t="s">
        <v>24</v>
      </c>
      <c r="G308" s="13" t="s">
        <v>25</v>
      </c>
      <c r="H308" s="5" t="s">
        <v>463</v>
      </c>
      <c r="I308"/>
      <c r="J308" s="5" t="s">
        <v>464</v>
      </c>
    </row>
    <row r="309" spans="1:10" x14ac:dyDescent="0.2">
      <c r="A309" s="5" t="s">
        <v>265</v>
      </c>
      <c r="C309" s="3" t="s">
        <v>16</v>
      </c>
      <c r="D309" s="11" t="s">
        <v>65</v>
      </c>
      <c r="E309" s="6">
        <v>2003</v>
      </c>
      <c r="F309" s="3" t="s">
        <v>24</v>
      </c>
      <c r="G309" s="13" t="s">
        <v>25</v>
      </c>
      <c r="H309" s="5" t="s">
        <v>465</v>
      </c>
      <c r="I309"/>
      <c r="J309" s="5" t="s">
        <v>466</v>
      </c>
    </row>
    <row r="310" spans="1:10" x14ac:dyDescent="0.2">
      <c r="A310" s="5" t="s">
        <v>269</v>
      </c>
      <c r="C310" s="3" t="s">
        <v>16</v>
      </c>
      <c r="D310" s="11" t="s">
        <v>66</v>
      </c>
      <c r="E310" s="6">
        <v>2004</v>
      </c>
      <c r="F310" s="3" t="s">
        <v>24</v>
      </c>
      <c r="G310" s="13" t="s">
        <v>25</v>
      </c>
      <c r="H310" s="5" t="s">
        <v>467</v>
      </c>
      <c r="I310"/>
      <c r="J310" s="5" t="s">
        <v>468</v>
      </c>
    </row>
    <row r="311" spans="1:10" x14ac:dyDescent="0.2">
      <c r="A311" s="5" t="s">
        <v>273</v>
      </c>
      <c r="C311" s="3" t="s">
        <v>16</v>
      </c>
      <c r="D311" s="11" t="s">
        <v>72</v>
      </c>
      <c r="E311" s="6">
        <v>2004</v>
      </c>
      <c r="F311" s="3" t="s">
        <v>68</v>
      </c>
      <c r="G311" s="13" t="s">
        <v>69</v>
      </c>
      <c r="H311" s="5" t="s">
        <v>469</v>
      </c>
      <c r="I311"/>
      <c r="J311" s="5" t="s">
        <v>37</v>
      </c>
    </row>
    <row r="312" spans="1:10" x14ac:dyDescent="0.2">
      <c r="A312" s="5" t="s">
        <v>277</v>
      </c>
      <c r="C312" s="3" t="s">
        <v>16</v>
      </c>
      <c r="D312" s="11" t="s">
        <v>60</v>
      </c>
      <c r="E312" s="6">
        <v>2003</v>
      </c>
      <c r="F312" s="3" t="s">
        <v>54</v>
      </c>
      <c r="G312" s="13" t="s">
        <v>55</v>
      </c>
      <c r="H312" s="5" t="s">
        <v>470</v>
      </c>
      <c r="I312"/>
      <c r="J312" s="5" t="s">
        <v>471</v>
      </c>
    </row>
    <row r="314" spans="1:10" x14ac:dyDescent="0.2">
      <c r="D314" s="4" t="s">
        <v>472</v>
      </c>
    </row>
    <row r="316" spans="1:10" x14ac:dyDescent="0.2">
      <c r="A316" s="3" t="s">
        <v>7</v>
      </c>
    </row>
    <row r="318" spans="1:10" x14ac:dyDescent="0.2">
      <c r="C318" s="5" t="s">
        <v>8</v>
      </c>
      <c r="D318" s="11" t="s">
        <v>9</v>
      </c>
      <c r="E318" s="3" t="s">
        <v>10</v>
      </c>
      <c r="F318" s="3" t="s">
        <v>11</v>
      </c>
      <c r="G318" s="13" t="s">
        <v>12</v>
      </c>
      <c r="H318" s="5" t="s">
        <v>13</v>
      </c>
      <c r="I318" s="5" t="s">
        <v>516</v>
      </c>
      <c r="J318" s="5" t="s">
        <v>14</v>
      </c>
    </row>
    <row r="319" spans="1:10" x14ac:dyDescent="0.2">
      <c r="A319" s="5" t="s">
        <v>15</v>
      </c>
      <c r="C319" s="3" t="s">
        <v>76</v>
      </c>
      <c r="D319" s="11" t="s">
        <v>345</v>
      </c>
      <c r="E319" s="6">
        <v>2002</v>
      </c>
      <c r="F319" s="3" t="s">
        <v>24</v>
      </c>
      <c r="G319" s="13" t="s">
        <v>25</v>
      </c>
      <c r="H319" s="5" t="s">
        <v>473</v>
      </c>
      <c r="I319"/>
      <c r="J319" s="5" t="s">
        <v>474</v>
      </c>
    </row>
    <row r="320" spans="1:10" x14ac:dyDescent="0.2">
      <c r="A320" s="5" t="s">
        <v>22</v>
      </c>
      <c r="C320" s="3" t="s">
        <v>76</v>
      </c>
      <c r="D320" s="11" t="s">
        <v>475</v>
      </c>
      <c r="E320" s="6">
        <v>2002</v>
      </c>
      <c r="F320" s="3" t="s">
        <v>68</v>
      </c>
      <c r="G320" s="13" t="s">
        <v>69</v>
      </c>
      <c r="H320" s="5" t="s">
        <v>476</v>
      </c>
      <c r="I320"/>
      <c r="J320" s="5" t="s">
        <v>477</v>
      </c>
    </row>
    <row r="321" spans="1:10" x14ac:dyDescent="0.2">
      <c r="A321" s="5" t="s">
        <v>26</v>
      </c>
      <c r="C321" s="3" t="s">
        <v>76</v>
      </c>
      <c r="D321" s="11" t="s">
        <v>99</v>
      </c>
      <c r="E321" s="6">
        <v>2001</v>
      </c>
      <c r="F321" s="3" t="s">
        <v>24</v>
      </c>
      <c r="G321" s="13" t="s">
        <v>25</v>
      </c>
      <c r="H321" s="5" t="s">
        <v>478</v>
      </c>
      <c r="I321"/>
      <c r="J321" s="5" t="s">
        <v>479</v>
      </c>
    </row>
    <row r="322" spans="1:10" x14ac:dyDescent="0.2">
      <c r="A322" s="5" t="s">
        <v>30</v>
      </c>
      <c r="C322" s="3" t="s">
        <v>76</v>
      </c>
      <c r="D322" s="11" t="s">
        <v>480</v>
      </c>
      <c r="E322" s="6">
        <v>2002</v>
      </c>
      <c r="F322" s="3" t="s">
        <v>54</v>
      </c>
      <c r="G322" s="13" t="s">
        <v>55</v>
      </c>
      <c r="H322" s="5" t="s">
        <v>481</v>
      </c>
      <c r="I322"/>
      <c r="J322" s="5" t="s">
        <v>482</v>
      </c>
    </row>
    <row r="323" spans="1:10" x14ac:dyDescent="0.2">
      <c r="A323" s="5" t="s">
        <v>34</v>
      </c>
      <c r="C323" s="3" t="s">
        <v>76</v>
      </c>
      <c r="D323" s="11" t="s">
        <v>111</v>
      </c>
      <c r="E323" s="6">
        <v>2002</v>
      </c>
      <c r="F323" s="3" t="s">
        <v>54</v>
      </c>
      <c r="G323" s="13" t="s">
        <v>55</v>
      </c>
      <c r="H323" s="5" t="s">
        <v>483</v>
      </c>
      <c r="I323"/>
      <c r="J323" s="5" t="s">
        <v>484</v>
      </c>
    </row>
    <row r="324" spans="1:10" x14ac:dyDescent="0.2">
      <c r="A324" s="5" t="s">
        <v>221</v>
      </c>
      <c r="C324" s="3" t="s">
        <v>76</v>
      </c>
      <c r="D324" s="11" t="s">
        <v>184</v>
      </c>
      <c r="E324" s="6">
        <v>2001</v>
      </c>
      <c r="F324" s="3" t="s">
        <v>24</v>
      </c>
      <c r="G324" s="13" t="s">
        <v>25</v>
      </c>
      <c r="H324" s="5" t="s">
        <v>485</v>
      </c>
      <c r="I324"/>
      <c r="J324" s="5" t="s">
        <v>486</v>
      </c>
    </row>
    <row r="326" spans="1:10" x14ac:dyDescent="0.2">
      <c r="D326" s="4" t="s">
        <v>487</v>
      </c>
    </row>
    <row r="328" spans="1:10" x14ac:dyDescent="0.2">
      <c r="A328" s="3" t="s">
        <v>7</v>
      </c>
    </row>
    <row r="330" spans="1:10" x14ac:dyDescent="0.2">
      <c r="C330" s="5" t="s">
        <v>8</v>
      </c>
      <c r="D330" s="11" t="s">
        <v>9</v>
      </c>
      <c r="E330" s="3" t="s">
        <v>10</v>
      </c>
      <c r="F330" s="3" t="s">
        <v>11</v>
      </c>
      <c r="G330" s="13" t="s">
        <v>12</v>
      </c>
      <c r="H330" s="5" t="s">
        <v>13</v>
      </c>
      <c r="I330" s="5" t="s">
        <v>516</v>
      </c>
      <c r="J330" s="5" t="s">
        <v>14</v>
      </c>
    </row>
    <row r="331" spans="1:10" x14ac:dyDescent="0.2">
      <c r="A331" s="5" t="s">
        <v>15</v>
      </c>
      <c r="C331" s="3" t="s">
        <v>138</v>
      </c>
      <c r="D331" s="11" t="s">
        <v>369</v>
      </c>
      <c r="E331" s="6">
        <v>2001</v>
      </c>
      <c r="F331" s="3" t="s">
        <v>68</v>
      </c>
      <c r="G331" s="13" t="s">
        <v>69</v>
      </c>
      <c r="H331" s="5" t="s">
        <v>488</v>
      </c>
      <c r="I331"/>
      <c r="J331" s="5" t="s">
        <v>489</v>
      </c>
    </row>
    <row r="332" spans="1:10" x14ac:dyDescent="0.2">
      <c r="A332" s="5" t="s">
        <v>22</v>
      </c>
      <c r="C332" s="3" t="s">
        <v>138</v>
      </c>
      <c r="D332" s="11" t="s">
        <v>386</v>
      </c>
      <c r="E332" s="6">
        <v>2002</v>
      </c>
      <c r="F332" s="3" t="s">
        <v>68</v>
      </c>
      <c r="G332" s="13" t="s">
        <v>69</v>
      </c>
      <c r="H332" s="5" t="s">
        <v>490</v>
      </c>
      <c r="I332"/>
      <c r="J332" s="5" t="s">
        <v>102</v>
      </c>
    </row>
    <row r="333" spans="1:10" x14ac:dyDescent="0.2">
      <c r="A333" s="5" t="s">
        <v>26</v>
      </c>
      <c r="C333" s="3" t="s">
        <v>138</v>
      </c>
      <c r="D333" s="11" t="s">
        <v>151</v>
      </c>
      <c r="E333" s="6">
        <v>2002</v>
      </c>
      <c r="F333" s="3" t="s">
        <v>54</v>
      </c>
      <c r="G333" s="13" t="s">
        <v>55</v>
      </c>
      <c r="H333" s="5" t="s">
        <v>491</v>
      </c>
      <c r="I333"/>
      <c r="J333" s="5" t="s">
        <v>492</v>
      </c>
    </row>
    <row r="334" spans="1:10" x14ac:dyDescent="0.2">
      <c r="A334" s="5" t="s">
        <v>30</v>
      </c>
      <c r="C334" s="3" t="s">
        <v>138</v>
      </c>
      <c r="D334" s="11" t="s">
        <v>174</v>
      </c>
      <c r="E334" s="6">
        <v>2002</v>
      </c>
      <c r="F334" s="3" t="s">
        <v>24</v>
      </c>
      <c r="G334" s="13" t="s">
        <v>517</v>
      </c>
      <c r="H334" s="5" t="s">
        <v>493</v>
      </c>
      <c r="I334" s="14" t="str">
        <f>"03201393"</f>
        <v>03201393</v>
      </c>
      <c r="J334" s="5" t="s">
        <v>494</v>
      </c>
    </row>
    <row r="335" spans="1:10" x14ac:dyDescent="0.2">
      <c r="A335" s="5" t="s">
        <v>34</v>
      </c>
      <c r="C335" s="3" t="s">
        <v>138</v>
      </c>
      <c r="D335" s="11" t="s">
        <v>376</v>
      </c>
      <c r="E335" s="6">
        <v>2002</v>
      </c>
      <c r="F335" s="3" t="s">
        <v>68</v>
      </c>
      <c r="G335" s="13" t="s">
        <v>69</v>
      </c>
      <c r="H335" s="5" t="s">
        <v>495</v>
      </c>
      <c r="I335"/>
      <c r="J335" s="5" t="s">
        <v>186</v>
      </c>
    </row>
    <row r="336" spans="1:10" x14ac:dyDescent="0.2">
      <c r="A336" s="5" t="s">
        <v>221</v>
      </c>
      <c r="C336" s="3" t="s">
        <v>138</v>
      </c>
      <c r="D336" s="11" t="s">
        <v>389</v>
      </c>
      <c r="E336" s="6">
        <v>2002</v>
      </c>
      <c r="F336" s="3" t="s">
        <v>68</v>
      </c>
      <c r="G336" s="13" t="s">
        <v>69</v>
      </c>
      <c r="H336" s="5" t="s">
        <v>496</v>
      </c>
      <c r="I336"/>
      <c r="J336" s="5" t="s">
        <v>497</v>
      </c>
    </row>
    <row r="337" spans="1:10" x14ac:dyDescent="0.2">
      <c r="A337" s="5" t="s">
        <v>225</v>
      </c>
      <c r="C337" s="3" t="s">
        <v>138</v>
      </c>
      <c r="D337" s="11" t="s">
        <v>141</v>
      </c>
      <c r="E337" s="6">
        <v>2001</v>
      </c>
      <c r="F337" s="3" t="s">
        <v>54</v>
      </c>
      <c r="G337" s="13" t="s">
        <v>55</v>
      </c>
      <c r="H337" s="5" t="s">
        <v>498</v>
      </c>
      <c r="I337"/>
      <c r="J337" s="5" t="s">
        <v>171</v>
      </c>
    </row>
    <row r="338" spans="1:10" x14ac:dyDescent="0.2">
      <c r="A338" s="5" t="s">
        <v>229</v>
      </c>
      <c r="C338" s="3" t="s">
        <v>138</v>
      </c>
      <c r="D338" s="11" t="s">
        <v>379</v>
      </c>
      <c r="E338" s="6">
        <v>2002</v>
      </c>
      <c r="F338" s="3" t="s">
        <v>54</v>
      </c>
      <c r="G338" s="13" t="s">
        <v>55</v>
      </c>
      <c r="H338" s="5" t="s">
        <v>499</v>
      </c>
      <c r="I338"/>
      <c r="J338" s="5" t="s">
        <v>500</v>
      </c>
    </row>
    <row r="340" spans="1:10" x14ac:dyDescent="0.2">
      <c r="D340" s="4" t="s">
        <v>501</v>
      </c>
    </row>
    <row r="342" spans="1:10" x14ac:dyDescent="0.2">
      <c r="A342" s="3" t="s">
        <v>7</v>
      </c>
    </row>
    <row r="344" spans="1:10" x14ac:dyDescent="0.2">
      <c r="C344" s="5" t="s">
        <v>8</v>
      </c>
      <c r="D344" s="11" t="s">
        <v>9</v>
      </c>
      <c r="E344" s="3" t="s">
        <v>10</v>
      </c>
      <c r="F344" s="3" t="s">
        <v>11</v>
      </c>
      <c r="G344" s="13" t="s">
        <v>12</v>
      </c>
      <c r="H344" s="5" t="s">
        <v>13</v>
      </c>
      <c r="I344" s="5" t="s">
        <v>516</v>
      </c>
      <c r="J344" s="5" t="s">
        <v>14</v>
      </c>
    </row>
    <row r="345" spans="1:10" x14ac:dyDescent="0.2">
      <c r="A345" s="5" t="s">
        <v>15</v>
      </c>
      <c r="C345" s="3" t="s">
        <v>16</v>
      </c>
      <c r="D345" s="11" t="s">
        <v>502</v>
      </c>
      <c r="E345" s="6">
        <v>2003</v>
      </c>
      <c r="F345" s="3" t="s">
        <v>18</v>
      </c>
      <c r="G345" s="13" t="s">
        <v>19</v>
      </c>
      <c r="H345" s="5" t="s">
        <v>58</v>
      </c>
      <c r="I345"/>
      <c r="J345" s="5" t="s">
        <v>344</v>
      </c>
    </row>
    <row r="346" spans="1:10" x14ac:dyDescent="0.2">
      <c r="A346" s="5" t="s">
        <v>22</v>
      </c>
      <c r="C346" s="3" t="s">
        <v>16</v>
      </c>
      <c r="D346" s="11" t="s">
        <v>433</v>
      </c>
      <c r="E346" s="6">
        <v>2003</v>
      </c>
      <c r="F346" s="3" t="s">
        <v>54</v>
      </c>
      <c r="G346" s="13" t="s">
        <v>55</v>
      </c>
      <c r="H346" s="5" t="s">
        <v>149</v>
      </c>
      <c r="I346"/>
      <c r="J346" s="5" t="s">
        <v>360</v>
      </c>
    </row>
    <row r="347" spans="1:10" x14ac:dyDescent="0.2">
      <c r="A347" s="5" t="s">
        <v>26</v>
      </c>
      <c r="C347" s="3" t="s">
        <v>16</v>
      </c>
      <c r="D347" s="11" t="s">
        <v>461</v>
      </c>
      <c r="E347" s="6">
        <v>2003</v>
      </c>
      <c r="F347" s="3" t="s">
        <v>54</v>
      </c>
      <c r="G347" s="13" t="s">
        <v>55</v>
      </c>
      <c r="H347" s="5" t="s">
        <v>131</v>
      </c>
      <c r="I347"/>
      <c r="J347" s="5" t="s">
        <v>503</v>
      </c>
    </row>
    <row r="348" spans="1:10" x14ac:dyDescent="0.2">
      <c r="A348" s="5" t="s">
        <v>30</v>
      </c>
      <c r="C348" s="3" t="s">
        <v>16</v>
      </c>
      <c r="D348" s="11" t="s">
        <v>451</v>
      </c>
      <c r="E348" s="6">
        <v>2003</v>
      </c>
      <c r="F348" s="3" t="s">
        <v>18</v>
      </c>
      <c r="G348" s="13" t="s">
        <v>19</v>
      </c>
      <c r="H348" s="5" t="s">
        <v>131</v>
      </c>
      <c r="I348"/>
      <c r="J348" s="5" t="s">
        <v>503</v>
      </c>
    </row>
    <row r="350" spans="1:10" x14ac:dyDescent="0.2">
      <c r="D350" s="4" t="s">
        <v>504</v>
      </c>
    </row>
    <row r="352" spans="1:10" x14ac:dyDescent="0.2">
      <c r="A352" s="3" t="s">
        <v>7</v>
      </c>
    </row>
    <row r="354" spans="1:10" x14ac:dyDescent="0.2">
      <c r="C354" s="5" t="s">
        <v>8</v>
      </c>
      <c r="D354" s="11" t="s">
        <v>9</v>
      </c>
      <c r="E354" s="3" t="s">
        <v>10</v>
      </c>
      <c r="F354" s="3" t="s">
        <v>11</v>
      </c>
      <c r="G354" s="13" t="s">
        <v>12</v>
      </c>
      <c r="H354" s="5" t="s">
        <v>13</v>
      </c>
      <c r="I354" s="5" t="s">
        <v>516</v>
      </c>
      <c r="J354" s="5" t="s">
        <v>14</v>
      </c>
    </row>
    <row r="355" spans="1:10" x14ac:dyDescent="0.2">
      <c r="A355" s="5" t="s">
        <v>15</v>
      </c>
      <c r="C355" s="3" t="s">
        <v>16</v>
      </c>
      <c r="D355" s="11" t="s">
        <v>502</v>
      </c>
      <c r="E355" s="6">
        <v>2003</v>
      </c>
      <c r="F355" s="3" t="s">
        <v>18</v>
      </c>
      <c r="G355" s="13" t="s">
        <v>19</v>
      </c>
      <c r="H355" s="5" t="s">
        <v>505</v>
      </c>
      <c r="I355"/>
      <c r="J355" s="5" t="s">
        <v>506</v>
      </c>
    </row>
    <row r="356" spans="1:10" x14ac:dyDescent="0.2">
      <c r="A356" s="5" t="s">
        <v>22</v>
      </c>
      <c r="C356" s="3" t="s">
        <v>16</v>
      </c>
      <c r="D356" s="11" t="s">
        <v>67</v>
      </c>
      <c r="E356" s="6">
        <v>2003</v>
      </c>
      <c r="F356" s="3" t="s">
        <v>68</v>
      </c>
      <c r="G356" s="13" t="s">
        <v>69</v>
      </c>
      <c r="H356" s="5" t="s">
        <v>507</v>
      </c>
      <c r="I356"/>
      <c r="J356" s="5" t="s">
        <v>508</v>
      </c>
    </row>
    <row r="357" spans="1:10" x14ac:dyDescent="0.2">
      <c r="A357" s="5" t="s">
        <v>26</v>
      </c>
      <c r="C357" s="3" t="s">
        <v>16</v>
      </c>
      <c r="D357" s="11" t="s">
        <v>39</v>
      </c>
      <c r="E357" s="6">
        <v>2003</v>
      </c>
      <c r="F357" s="3" t="s">
        <v>18</v>
      </c>
      <c r="G357" s="13" t="s">
        <v>19</v>
      </c>
      <c r="H357" s="5" t="s">
        <v>509</v>
      </c>
      <c r="I357" s="15" t="str">
        <f>"03202823"</f>
        <v>03202823</v>
      </c>
      <c r="J357" s="5" t="s">
        <v>510</v>
      </c>
    </row>
    <row r="359" spans="1:10" x14ac:dyDescent="0.2">
      <c r="A359" s="3" t="s">
        <v>5</v>
      </c>
      <c r="J359" s="5" t="s">
        <v>511</v>
      </c>
    </row>
    <row r="360" spans="1:10" ht="15.75" x14ac:dyDescent="0.25">
      <c r="D360" s="2" t="s">
        <v>512</v>
      </c>
    </row>
    <row r="361" spans="1:10" x14ac:dyDescent="0.2">
      <c r="D361" s="4" t="s">
        <v>513</v>
      </c>
      <c r="G361" s="16" t="s">
        <v>518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 aprile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Rudi</cp:lastModifiedBy>
  <dcterms:modified xsi:type="dcterms:W3CDTF">2016-06-16T07:13:25Z</dcterms:modified>
</cp:coreProperties>
</file>