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75" windowWidth="15480" windowHeight="8010" tabRatio="912" activeTab="23"/>
  </bookViews>
  <sheets>
    <sheet name="INDICE" sheetId="1" r:id="rId1"/>
    <sheet name="Foglio1" sheetId="2" r:id="rId2"/>
    <sheet name="CUCCIOLI BABY FEMMINILE" sheetId="3" r:id="rId3"/>
    <sheet name="CUCCIOLI BABY MASCHILE" sheetId="4" r:id="rId4"/>
    <sheet name="CUCCIOLI MASCHILE" sheetId="5" r:id="rId5"/>
    <sheet name="CUCCIOLI FEMMINILE" sheetId="6" r:id="rId6"/>
    <sheet name="ESORDIENTI MASCHILE" sheetId="7" r:id="rId7"/>
    <sheet name="ESORDIENTI FEMMINILE" sheetId="8" r:id="rId8"/>
    <sheet name="RAGAZZI MASCHILE" sheetId="9" r:id="rId9"/>
    <sheet name="RAGAZZI FEMMINILE" sheetId="10" r:id="rId10"/>
    <sheet name="CADETTI MASCHILE" sheetId="11" r:id="rId11"/>
    <sheet name="CADETTI FEMMINILE" sheetId="12" r:id="rId12"/>
    <sheet name="ALLIEVI MASCHILE" sheetId="13" r:id="rId13"/>
    <sheet name="ALLIEVI FEMMINILE" sheetId="14" r:id="rId14"/>
    <sheet name="JUNIORES MASCHILE" sheetId="15" r:id="rId15"/>
    <sheet name="JUNIORES FEMMINILE" sheetId="16" r:id="rId16"/>
    <sheet name="ADULTI A MASCHILE" sheetId="17" r:id="rId17"/>
    <sheet name="ADULTI A FEMMINILE" sheetId="18" r:id="rId18"/>
    <sheet name="ADULTI B MASCHILE" sheetId="19" r:id="rId19"/>
    <sheet name="ADULTI B FEMMINILE" sheetId="20" r:id="rId20"/>
    <sheet name="VETERANI MASCHILE" sheetId="21" r:id="rId21"/>
    <sheet name=" VETERANI FEMMINILE" sheetId="22" r:id="rId22"/>
    <sheet name="SENIORES MASCHILE" sheetId="23" r:id="rId23"/>
    <sheet name="SENIORES FEMMINILE" sheetId="24" r:id="rId24"/>
    <sheet name="CLASSIFICA SOCIETA" sheetId="25" r:id="rId25"/>
    <sheet name="Foglio2" sheetId="26" r:id="rId26"/>
  </sheets>
  <definedNames>
    <definedName name="_xlnm._FilterDatabase" localSheetId="21" hidden="1">' VETERANI FEMMINILE'!$A$3:$M$3</definedName>
    <definedName name="_xlnm._FilterDatabase" localSheetId="17" hidden="1">'ADULTI A FEMMINILE'!$A$3:$M$3</definedName>
    <definedName name="_xlnm._FilterDatabase" localSheetId="16" hidden="1">'ADULTI A MASCHILE'!$A$3:$M$3</definedName>
    <definedName name="_xlnm._FilterDatabase" localSheetId="19" hidden="1">'ADULTI B FEMMINILE'!$A$3:$M$3</definedName>
    <definedName name="_xlnm._FilterDatabase" localSheetId="18" hidden="1">'ADULTI B MASCHILE'!$A$3:$M$3</definedName>
    <definedName name="_xlnm._FilterDatabase" localSheetId="13" hidden="1">'ALLIEVI FEMMINILE'!$A$3:$M$3</definedName>
    <definedName name="_xlnm._FilterDatabase" localSheetId="12" hidden="1">'ALLIEVI MASCHILE'!$A$3:$M$3</definedName>
    <definedName name="_xlnm._FilterDatabase" localSheetId="11" hidden="1">'CADETTI FEMMINILE'!$A$3:$N$3</definedName>
    <definedName name="_xlnm._FilterDatabase" localSheetId="10" hidden="1">'CADETTI MASCHILE'!$A$3:$N$3</definedName>
    <definedName name="_xlnm._FilterDatabase" localSheetId="24" hidden="1">'CLASSIFICA SOCIETA'!$A$9:$H$9</definedName>
    <definedName name="_xlnm._FilterDatabase" localSheetId="2" hidden="1">'CUCCIOLI BABY FEMMINILE'!$A$3:$N$3</definedName>
    <definedName name="_xlnm._FilterDatabase" localSheetId="3" hidden="1">'CUCCIOLI BABY MASCHILE'!$A$3:$N$3</definedName>
    <definedName name="_xlnm._FilterDatabase" localSheetId="5" hidden="1">'CUCCIOLI FEMMINILE'!$A$3:$N$3</definedName>
    <definedName name="_xlnm._FilterDatabase" localSheetId="4" hidden="1">'CUCCIOLI MASCHILE'!$A$3:$N$3</definedName>
    <definedName name="_xlnm._FilterDatabase" localSheetId="7" hidden="1">'ESORDIENTI FEMMINILE'!$A$3:$N$3</definedName>
    <definedName name="_xlnm._FilterDatabase" localSheetId="6" hidden="1">'ESORDIENTI MASCHILE'!$A$3:$N$3</definedName>
    <definedName name="_xlnm._FilterDatabase" localSheetId="15" hidden="1">'JUNIORES FEMMINILE'!$A$3:$M$3</definedName>
    <definedName name="_xlnm._FilterDatabase" localSheetId="14" hidden="1">'JUNIORES MASCHILE'!$A$3:$M$3</definedName>
    <definedName name="_xlnm._FilterDatabase" localSheetId="9" hidden="1">'RAGAZZI FEMMINILE'!$A$3:$N$3</definedName>
    <definedName name="_xlnm._FilterDatabase" localSheetId="8" hidden="1">'RAGAZZI MASCHILE'!$A$3:$N$3</definedName>
    <definedName name="_xlnm._FilterDatabase" localSheetId="23" hidden="1">'SENIORES FEMMINILE'!$A$3:$M$3</definedName>
    <definedName name="_xlnm._FilterDatabase" localSheetId="22" hidden="1">'SENIORES MASCHILE'!$A$3:$M$3</definedName>
    <definedName name="_xlnm._FilterDatabase" localSheetId="20" hidden="1">'VETERANI MASCHILE'!$A$3:$M$3</definedName>
    <definedName name="_xlnm.Print_Area" localSheetId="21">' VETERANI FEMMINILE'!$A$1:$M$9</definedName>
    <definedName name="_xlnm.Print_Area" localSheetId="17">'ADULTI A FEMMINILE'!$A$1:$M$12</definedName>
    <definedName name="_xlnm.Print_Area" localSheetId="16">'ADULTI A MASCHILE'!$A$1:$M$22</definedName>
    <definedName name="_xlnm.Print_Area" localSheetId="19">'ADULTI B FEMMINILE'!$A$1:$M$5</definedName>
    <definedName name="_xlnm.Print_Area" localSheetId="18">'ADULTI B MASCHILE'!$A$1:$M$20</definedName>
    <definedName name="_xlnm.Print_Area" localSheetId="13">'ALLIEVI FEMMINILE'!$A$1:$M$10</definedName>
    <definedName name="_xlnm.Print_Area" localSheetId="12">'ALLIEVI MASCHILE'!$A$1:$M$27</definedName>
    <definedName name="_xlnm.Print_Area" localSheetId="11">'CADETTI FEMMINILE'!$A$1:$N$25</definedName>
    <definedName name="_xlnm.Print_Area" localSheetId="10">'CADETTI MASCHILE'!$A$1:$N$14</definedName>
    <definedName name="_xlnm.Print_Area" localSheetId="24">'CLASSIFICA SOCIETA'!$A$1:$H$64</definedName>
    <definedName name="_xlnm.Print_Area" localSheetId="2">'CUCCIOLI BABY FEMMINILE'!$A$1:$N$15</definedName>
    <definedName name="_xlnm.Print_Area" localSheetId="3">'CUCCIOLI BABY MASCHILE'!$A$1:$N$10</definedName>
    <definedName name="_xlnm.Print_Area" localSheetId="5">'CUCCIOLI FEMMINILE'!$A$1:$N$13</definedName>
    <definedName name="_xlnm.Print_Area" localSheetId="4">'CUCCIOLI MASCHILE'!$A$1:$N$11</definedName>
    <definedName name="_xlnm.Print_Area" localSheetId="7">'ESORDIENTI FEMMINILE'!$A$1:$N$13</definedName>
    <definedName name="_xlnm.Print_Area" localSheetId="6">'ESORDIENTI MASCHILE'!$A$1:$N$14</definedName>
    <definedName name="_xlnm.Print_Area" localSheetId="1">'Foglio1'!$A$2:$G$10</definedName>
    <definedName name="_xlnm.Print_Area" localSheetId="0">'INDICE'!$A$1:$H$24</definedName>
    <definedName name="_xlnm.Print_Area" localSheetId="15">'JUNIORES FEMMINILE'!$A$1:$M$7</definedName>
    <definedName name="_xlnm.Print_Area" localSheetId="14">'JUNIORES MASCHILE'!$A$1:$M$10</definedName>
    <definedName name="_xlnm.Print_Area" localSheetId="9">'RAGAZZI FEMMINILE'!$A$1:$N$31</definedName>
    <definedName name="_xlnm.Print_Area" localSheetId="8">'RAGAZZI MASCHILE'!$A$1:$N$25</definedName>
    <definedName name="_xlnm.Print_Area" localSheetId="23">'SENIORES FEMMINILE'!$A$1:$M$10</definedName>
    <definedName name="_xlnm.Print_Area" localSheetId="22">'SENIORES MASCHILE'!$A$1:$M$15</definedName>
    <definedName name="_xlnm.Print_Area" localSheetId="20">'VETERANI MASCHILE'!$A$1:$M$8</definedName>
  </definedNames>
  <calcPr fullCalcOnLoad="1"/>
</workbook>
</file>

<file path=xl/sharedStrings.xml><?xml version="1.0" encoding="utf-8"?>
<sst xmlns="http://schemas.openxmlformats.org/spreadsheetml/2006/main" count="1964" uniqueCount="537">
  <si>
    <t>CATEGORIE</t>
  </si>
  <si>
    <t>5 gare</t>
  </si>
  <si>
    <t>4 gare</t>
  </si>
  <si>
    <t>3 gare</t>
  </si>
  <si>
    <t>2 gare</t>
  </si>
  <si>
    <t>1 gara</t>
  </si>
  <si>
    <t>CUCCIOLI MASCHILE</t>
  </si>
  <si>
    <t>CUCCIOLI FEMMINILE</t>
  </si>
  <si>
    <t>ESORDIENTI MASCHILE</t>
  </si>
  <si>
    <t>ESORDIENTI FEMMINILE</t>
  </si>
  <si>
    <t>RAGAZZI MASCHILE</t>
  </si>
  <si>
    <t>RAGAZZI FEMMINILE</t>
  </si>
  <si>
    <t>CADETTI MASCHILE</t>
  </si>
  <si>
    <t>CADETTI FEMMINILE</t>
  </si>
  <si>
    <t>ALLIEVI MASCHILE</t>
  </si>
  <si>
    <t>ALLIEVI FEMMINILE</t>
  </si>
  <si>
    <t>JUNIORES MASCHILE</t>
  </si>
  <si>
    <t>JUNIORES FEMMINILE</t>
  </si>
  <si>
    <t>ADULTI A MASCHILE</t>
  </si>
  <si>
    <t>ADULTI A FEMMINILE</t>
  </si>
  <si>
    <t>ADULTI B MASCHILE</t>
  </si>
  <si>
    <t>ADULTI B FEMMINILE</t>
  </si>
  <si>
    <t>VETERANI MASCHILE</t>
  </si>
  <si>
    <t>VETERANI FEMMINILE</t>
  </si>
  <si>
    <t>SENIORES MASCHILE</t>
  </si>
  <si>
    <t>SENIORES FEMMINILE</t>
  </si>
  <si>
    <t>6 gare</t>
  </si>
  <si>
    <t>POS.</t>
  </si>
  <si>
    <t>COGNOME</t>
  </si>
  <si>
    <t>NOME</t>
  </si>
  <si>
    <t>SOCIETA'</t>
  </si>
  <si>
    <t>ANNO</t>
  </si>
  <si>
    <t>TOT. PUNTI</t>
  </si>
  <si>
    <t xml:space="preserve">1° </t>
  </si>
  <si>
    <t xml:space="preserve">2° </t>
  </si>
  <si>
    <t xml:space="preserve">3° </t>
  </si>
  <si>
    <t>4°</t>
  </si>
  <si>
    <t>5°</t>
  </si>
  <si>
    <t>N. GARE</t>
  </si>
  <si>
    <t xml:space="preserve">POS. </t>
  </si>
  <si>
    <t>CENTRO SPORTIVO ITALIANO BELLUNO</t>
  </si>
  <si>
    <t>CLASSIFICA FINALE SOCIETA'</t>
  </si>
  <si>
    <t>PUNTI  "TOTALE GIOVANILE "</t>
  </si>
  <si>
    <t>TOTALE</t>
  </si>
  <si>
    <t xml:space="preserve">1° PROVA </t>
  </si>
  <si>
    <t xml:space="preserve">2° PROVA </t>
  </si>
  <si>
    <t xml:space="preserve">3° PROVA </t>
  </si>
  <si>
    <t xml:space="preserve">4° PROVA </t>
  </si>
  <si>
    <t xml:space="preserve">5° PROVA </t>
  </si>
  <si>
    <t>PEG. PUNT</t>
  </si>
  <si>
    <t>PUNTI PER GARA</t>
  </si>
  <si>
    <t>BABY CUCCIOLI FEMMINILE</t>
  </si>
  <si>
    <t>BABY CUCCIOLI MASCHILE</t>
  </si>
  <si>
    <t>CUCCIOLI BABY MASCHILE</t>
  </si>
  <si>
    <t>CUCCIOLI BABY FEMMINILE</t>
  </si>
  <si>
    <t>5 gare 2010</t>
  </si>
  <si>
    <t>BERNARDI</t>
  </si>
  <si>
    <t>STEFANO</t>
  </si>
  <si>
    <t>DANIELE</t>
  </si>
  <si>
    <t>SIMONE</t>
  </si>
  <si>
    <t>OLIVOTTO</t>
  </si>
  <si>
    <t>MARCO</t>
  </si>
  <si>
    <t>GABRIELE</t>
  </si>
  <si>
    <t>NICOLA</t>
  </si>
  <si>
    <t>LORENZO</t>
  </si>
  <si>
    <t>DAVIDE</t>
  </si>
  <si>
    <t>MATTEO</t>
  </si>
  <si>
    <t>ANDREA</t>
  </si>
  <si>
    <t>DAMIANO</t>
  </si>
  <si>
    <t>NICOLO'</t>
  </si>
  <si>
    <t>LUCA</t>
  </si>
  <si>
    <t>NAKO</t>
  </si>
  <si>
    <t>PAOLO</t>
  </si>
  <si>
    <t>EMANUELE</t>
  </si>
  <si>
    <t>ZANELLA</t>
  </si>
  <si>
    <t>PIVA</t>
  </si>
  <si>
    <t>A.S. VODO DI CADORE</t>
  </si>
  <si>
    <t>A.S. POZZALE</t>
  </si>
  <si>
    <t>DE MICHIEL</t>
  </si>
  <si>
    <t>FEDERICO</t>
  </si>
  <si>
    <t>FRANCESCO</t>
  </si>
  <si>
    <t>POMPANIN</t>
  </si>
  <si>
    <t>MIRCO</t>
  </si>
  <si>
    <t>GIULIO</t>
  </si>
  <si>
    <t>FILIPPO</t>
  </si>
  <si>
    <t>GIORGIO</t>
  </si>
  <si>
    <t>ALESSANDRO</t>
  </si>
  <si>
    <t>CORONA</t>
  </si>
  <si>
    <t>G.MARCIATORI CALALZO</t>
  </si>
  <si>
    <t>TORMEN</t>
  </si>
  <si>
    <t>DE NARDIN</t>
  </si>
  <si>
    <t>IMPERATORE</t>
  </si>
  <si>
    <t>RICCARDO</t>
  </si>
  <si>
    <t>DEL FAVERO</t>
  </si>
  <si>
    <t>ALESSIO</t>
  </si>
  <si>
    <t>FONTANIVE</t>
  </si>
  <si>
    <t>PIAZZA</t>
  </si>
  <si>
    <t>GIACOMO</t>
  </si>
  <si>
    <t>DA RIN BETTINA</t>
  </si>
  <si>
    <t>FABIO</t>
  </si>
  <si>
    <t>JACOPO</t>
  </si>
  <si>
    <t>EUGENIO</t>
  </si>
  <si>
    <t>ALBERTO</t>
  </si>
  <si>
    <t>VITO</t>
  </si>
  <si>
    <t>ROBERTO</t>
  </si>
  <si>
    <t>CRISTIAN</t>
  </si>
  <si>
    <t>MICHELE</t>
  </si>
  <si>
    <t>MASSIMO</t>
  </si>
  <si>
    <t>LUCIANO</t>
  </si>
  <si>
    <t>DARIO</t>
  </si>
  <si>
    <t>PASSUELLO</t>
  </si>
  <si>
    <t>DANTE</t>
  </si>
  <si>
    <t>MOLINARI</t>
  </si>
  <si>
    <t>MARIO</t>
  </si>
  <si>
    <t>MANAIGO</t>
  </si>
  <si>
    <t>MATTIA</t>
  </si>
  <si>
    <t>ELIA</t>
  </si>
  <si>
    <t>PROTASI</t>
  </si>
  <si>
    <t>GAETANO</t>
  </si>
  <si>
    <t>LEONARDO</t>
  </si>
  <si>
    <t>JONATAN</t>
  </si>
  <si>
    <t>SAMUELE</t>
  </si>
  <si>
    <t>GIOVANNI</t>
  </si>
  <si>
    <t>LORIS</t>
  </si>
  <si>
    <t>TOPINELLI</t>
  </si>
  <si>
    <t>NICOLAS</t>
  </si>
  <si>
    <t>GIACOBBI</t>
  </si>
  <si>
    <t>IVAN</t>
  </si>
  <si>
    <t>TABACCHI</t>
  </si>
  <si>
    <t>ORI</t>
  </si>
  <si>
    <t>ZARDINI</t>
  </si>
  <si>
    <t>FULVIO</t>
  </si>
  <si>
    <t>DA PRA'</t>
  </si>
  <si>
    <t>TOFFOLI</t>
  </si>
  <si>
    <t>RAUL</t>
  </si>
  <si>
    <t>DIMAI</t>
  </si>
  <si>
    <t>POMARE'</t>
  </si>
  <si>
    <t>DE LUCA</t>
  </si>
  <si>
    <t>FRESCURA</t>
  </si>
  <si>
    <t>RUBENS</t>
  </si>
  <si>
    <t xml:space="preserve"> ESORDIENTI FEMMINILE</t>
  </si>
  <si>
    <t xml:space="preserve"> ESORDIENTI MASCHILE</t>
  </si>
  <si>
    <t>ZANDEGIACOMO</t>
  </si>
  <si>
    <t>U.S. TRE CIME AURONZO</t>
  </si>
  <si>
    <t>LONGO</t>
  </si>
  <si>
    <t>DE CANDIDO</t>
  </si>
  <si>
    <t>ATLETICA SAPPADA PLODN</t>
  </si>
  <si>
    <t>MENARDI</t>
  </si>
  <si>
    <t>PIETRO</t>
  </si>
  <si>
    <t>S.S.ATLETICA CORTINA</t>
  </si>
  <si>
    <t>MOGLIA</t>
  </si>
  <si>
    <t>MILTON</t>
  </si>
  <si>
    <t>ZAMBELLI FRANZ</t>
  </si>
  <si>
    <t>FRANCESCHET</t>
  </si>
  <si>
    <t>VECELLIO DEL MONEGO</t>
  </si>
  <si>
    <t>ALVERA'</t>
  </si>
  <si>
    <t>DE MONTE ZANGUOL</t>
  </si>
  <si>
    <t>ATLETICA COMELICO</t>
  </si>
  <si>
    <t>G.S. LORENZAGO</t>
  </si>
  <si>
    <t>DE ZOLT</t>
  </si>
  <si>
    <t>LA ROSA</t>
  </si>
  <si>
    <t>GIOELE</t>
  </si>
  <si>
    <t>TREMONTI</t>
  </si>
  <si>
    <t>TRENTIN</t>
  </si>
  <si>
    <t>GASPARI</t>
  </si>
  <si>
    <t>GREGORIO</t>
  </si>
  <si>
    <t>DIEGO</t>
  </si>
  <si>
    <t>ENZO</t>
  </si>
  <si>
    <t>DE MARTIN P.</t>
  </si>
  <si>
    <t>IRIS</t>
  </si>
  <si>
    <t>SCATTOLO</t>
  </si>
  <si>
    <t>ILARIA</t>
  </si>
  <si>
    <t>IRENE</t>
  </si>
  <si>
    <t>AMBRA</t>
  </si>
  <si>
    <t>EMILY</t>
  </si>
  <si>
    <t>GRAZ</t>
  </si>
  <si>
    <t>ESTER</t>
  </si>
  <si>
    <t>CHIOCCHI</t>
  </si>
  <si>
    <t>ELENA</t>
  </si>
  <si>
    <t>ZANCHELLINI</t>
  </si>
  <si>
    <t>MELISSA</t>
  </si>
  <si>
    <t>GIULIA</t>
  </si>
  <si>
    <t>CHIARA</t>
  </si>
  <si>
    <t>VECELLIO OLIVA</t>
  </si>
  <si>
    <t>LUCIA</t>
  </si>
  <si>
    <t>ELISA</t>
  </si>
  <si>
    <t>MASIOL</t>
  </si>
  <si>
    <t>CALABRIA</t>
  </si>
  <si>
    <t>AURORA</t>
  </si>
  <si>
    <t>DE SANDRE</t>
  </si>
  <si>
    <t>PETRA</t>
  </si>
  <si>
    <t>SOARES</t>
  </si>
  <si>
    <t>GIOVANNA</t>
  </si>
  <si>
    <t>MUTSCHLECHNER</t>
  </si>
  <si>
    <t>AGNESE</t>
  </si>
  <si>
    <t>REVERZANI</t>
  </si>
  <si>
    <t>GIADA</t>
  </si>
  <si>
    <t>DALLAGO</t>
  </si>
  <si>
    <t>VANESSA</t>
  </si>
  <si>
    <t>LOZZA</t>
  </si>
  <si>
    <t>MATILDE</t>
  </si>
  <si>
    <t>TURCO</t>
  </si>
  <si>
    <t>ARIANNA</t>
  </si>
  <si>
    <t>MARENGON</t>
  </si>
  <si>
    <t>LISA</t>
  </si>
  <si>
    <t>CAUTIERO</t>
  </si>
  <si>
    <t>IRINA</t>
  </si>
  <si>
    <t>ISA MARISTELLA</t>
  </si>
  <si>
    <t>GOBBATO</t>
  </si>
  <si>
    <t>FLAVIA</t>
  </si>
  <si>
    <t>QUINZ</t>
  </si>
  <si>
    <t>AISHA</t>
  </si>
  <si>
    <t>MARTINA</t>
  </si>
  <si>
    <t>ERIKA</t>
  </si>
  <si>
    <t>DE BERNARDO</t>
  </si>
  <si>
    <t>SOPHIA</t>
  </si>
  <si>
    <t>CLAUDIA</t>
  </si>
  <si>
    <t>SOFIA</t>
  </si>
  <si>
    <t>KARIN</t>
  </si>
  <si>
    <t>GORIAN</t>
  </si>
  <si>
    <t>GINEVRA</t>
  </si>
  <si>
    <t>VALMASSOI</t>
  </si>
  <si>
    <t>ANGELICA</t>
  </si>
  <si>
    <t>COLLI</t>
  </si>
  <si>
    <t>CARLOTTA</t>
  </si>
  <si>
    <t>DA COL</t>
  </si>
  <si>
    <t>VITTORIA</t>
  </si>
  <si>
    <t>COLETTI</t>
  </si>
  <si>
    <t>LORENA</t>
  </si>
  <si>
    <t>SOLERO</t>
  </si>
  <si>
    <t>ATL. AGORDINA KIWI SPORT</t>
  </si>
  <si>
    <t>DA RIN ZANCO</t>
  </si>
  <si>
    <t>CAMAROTTO</t>
  </si>
  <si>
    <t>DE MARTIN</t>
  </si>
  <si>
    <t>CARBOGNO</t>
  </si>
  <si>
    <t>PAVAN</t>
  </si>
  <si>
    <t>JESSICA</t>
  </si>
  <si>
    <t>MARTA</t>
  </si>
  <si>
    <t>MONEGATO</t>
  </si>
  <si>
    <t>VIELMO</t>
  </si>
  <si>
    <t>GIORGIA</t>
  </si>
  <si>
    <t>ANTONELLA</t>
  </si>
  <si>
    <t>DE LORENZO</t>
  </si>
  <si>
    <t>COSTANTIN</t>
  </si>
  <si>
    <t>CRISTINA</t>
  </si>
  <si>
    <t>VECELLIO REANE</t>
  </si>
  <si>
    <t>ALESSIA</t>
  </si>
  <si>
    <t>SANTER</t>
  </si>
  <si>
    <t>LINDA</t>
  </si>
  <si>
    <t>SARA</t>
  </si>
  <si>
    <t>ALICE</t>
  </si>
  <si>
    <t>APOLLONIO</t>
  </si>
  <si>
    <t>DA PRA</t>
  </si>
  <si>
    <t>BELFI</t>
  </si>
  <si>
    <t>MANZONI</t>
  </si>
  <si>
    <t>DORIGUZZI BOZZO</t>
  </si>
  <si>
    <t>LARA</t>
  </si>
  <si>
    <t>KILLA</t>
  </si>
  <si>
    <t>ISABELLA</t>
  </si>
  <si>
    <t>ZACCARIA</t>
  </si>
  <si>
    <t>LUANA</t>
  </si>
  <si>
    <t>DE ZOLT PONTE</t>
  </si>
  <si>
    <t>BERGAGNIN</t>
  </si>
  <si>
    <t>REBECCA</t>
  </si>
  <si>
    <t>BUZZI</t>
  </si>
  <si>
    <t>FRANCESCA</t>
  </si>
  <si>
    <t>SILVIA</t>
  </si>
  <si>
    <t>ANNA</t>
  </si>
  <si>
    <t>CALLIGARO</t>
  </si>
  <si>
    <t>ELSA</t>
  </si>
  <si>
    <t>DE BETTA</t>
  </si>
  <si>
    <t>MARCELLO</t>
  </si>
  <si>
    <t>SOLAGNA</t>
  </si>
  <si>
    <t>MONICA</t>
  </si>
  <si>
    <t>SIMONETTA</t>
  </si>
  <si>
    <t>GINA</t>
  </si>
  <si>
    <t>DE BETTIN</t>
  </si>
  <si>
    <t>UNTERPERTINGER</t>
  </si>
  <si>
    <t>DA GIAU</t>
  </si>
  <si>
    <t>SCUSSEL</t>
  </si>
  <si>
    <t>BERTOLANI</t>
  </si>
  <si>
    <t>CORRIAS</t>
  </si>
  <si>
    <t>ERCOLE RICCARDO</t>
  </si>
  <si>
    <t>MOHAMED</t>
  </si>
  <si>
    <t>DELL'OSTA UZZEL</t>
  </si>
  <si>
    <t>SALVETTI</t>
  </si>
  <si>
    <t>LACEDELLI</t>
  </si>
  <si>
    <t>LUIGI</t>
  </si>
  <si>
    <t>DANIEL</t>
  </si>
  <si>
    <t>JOSEPHINE</t>
  </si>
  <si>
    <t>BERNARDO</t>
  </si>
  <si>
    <t>VERONICA</t>
  </si>
  <si>
    <t>CIAN</t>
  </si>
  <si>
    <t>ALIS LUNA</t>
  </si>
  <si>
    <t>SIORPAES</t>
  </si>
  <si>
    <t>ALBERELLI</t>
  </si>
  <si>
    <t>ASIA</t>
  </si>
  <si>
    <t>SERENA</t>
  </si>
  <si>
    <t>NENZ</t>
  </si>
  <si>
    <t>BENEDETTA</t>
  </si>
  <si>
    <t>PONTIL FABBRO</t>
  </si>
  <si>
    <t>MIRIAM</t>
  </si>
  <si>
    <t>GIANLUCA</t>
  </si>
  <si>
    <t>TOMMASO</t>
  </si>
  <si>
    <t>PIZZOLOTTO</t>
  </si>
  <si>
    <t>OSTA</t>
  </si>
  <si>
    <t>BUZZO</t>
  </si>
  <si>
    <t>MAZZOLENI FERRACINI</t>
  </si>
  <si>
    <t>LAURA</t>
  </si>
  <si>
    <t>VALENTINA</t>
  </si>
  <si>
    <t>FESTINI PURLAN</t>
  </si>
  <si>
    <t>ELIO</t>
  </si>
  <si>
    <t>GIUSEPPE</t>
  </si>
  <si>
    <t xml:space="preserve">    PUNTI   " T O T A L E     A S S O L U T I "</t>
  </si>
  <si>
    <t>ROSARIO</t>
  </si>
  <si>
    <t>TOPRAN D'AGATA</t>
  </si>
  <si>
    <t>LARESE DE PASQUA</t>
  </si>
  <si>
    <t>ILARY</t>
  </si>
  <si>
    <t>FAVRETTO</t>
  </si>
  <si>
    <t>SABRINA</t>
  </si>
  <si>
    <t>GRETA</t>
  </si>
  <si>
    <t>ANGELO</t>
  </si>
  <si>
    <t>MOLIN</t>
  </si>
  <si>
    <t>IVANO</t>
  </si>
  <si>
    <t>ENRICO</t>
  </si>
  <si>
    <t xml:space="preserve">    PUNTI   " T O T A L E   "</t>
  </si>
  <si>
    <t>XVIII° CRITERIUM CADORINO 2011</t>
  </si>
  <si>
    <t>3°Trofeo Carletto Giacobbi</t>
  </si>
  <si>
    <t>4° Trofeo Giovanile Memorial Riccardo De Martin e Claudio Del Favero</t>
  </si>
  <si>
    <t>BORSATTI</t>
  </si>
  <si>
    <t>BALDOVIN</t>
  </si>
  <si>
    <t>MASSIMILIANO</t>
  </si>
  <si>
    <t>ELIDE</t>
  </si>
  <si>
    <t>EDOARDO</t>
  </si>
  <si>
    <t>CESCO FRARE</t>
  </si>
  <si>
    <t>PUNTEL</t>
  </si>
  <si>
    <t>FERRIOLO</t>
  </si>
  <si>
    <t>AMPEZZAN</t>
  </si>
  <si>
    <t>INES</t>
  </si>
  <si>
    <t>NATALE</t>
  </si>
  <si>
    <t>DA RIN</t>
  </si>
  <si>
    <t>BERGAMASCO</t>
  </si>
  <si>
    <t>BOLDRIN</t>
  </si>
  <si>
    <t>ZHAIDI</t>
  </si>
  <si>
    <t>OSVALDO</t>
  </si>
  <si>
    <t>DA VIA</t>
  </si>
  <si>
    <t>MIRKO</t>
  </si>
  <si>
    <t>DORIGUZZI ZORDANIN</t>
  </si>
  <si>
    <t>MENIA</t>
  </si>
  <si>
    <t>TOPRAN</t>
  </si>
  <si>
    <t>RUPIL</t>
  </si>
  <si>
    <t>GIANNI</t>
  </si>
  <si>
    <t>DE MARTIN PINTER</t>
  </si>
  <si>
    <t>DE COL</t>
  </si>
  <si>
    <t>RIT.</t>
  </si>
  <si>
    <t>PILLERHOFFER</t>
  </si>
  <si>
    <t>LICIA</t>
  </si>
  <si>
    <t>MICHELA</t>
  </si>
  <si>
    <t>DE ZORDO</t>
  </si>
  <si>
    <t>OLIVO</t>
  </si>
  <si>
    <t>GERARDINI</t>
  </si>
  <si>
    <t>FABRIZIO</t>
  </si>
  <si>
    <t>MAINARDI</t>
  </si>
  <si>
    <t>ZANANTONIO</t>
  </si>
  <si>
    <t>BELLODIS</t>
  </si>
  <si>
    <t xml:space="preserve">DE BON </t>
  </si>
  <si>
    <t>MERENDINO</t>
  </si>
  <si>
    <t xml:space="preserve">LUCA </t>
  </si>
  <si>
    <t>LARESE DOCH</t>
  </si>
  <si>
    <t>CATTARUZZA PINO</t>
  </si>
  <si>
    <t>ALVERA</t>
  </si>
  <si>
    <t xml:space="preserve">VIELMO </t>
  </si>
  <si>
    <t>PIERA</t>
  </si>
  <si>
    <t>DA VANZO</t>
  </si>
  <si>
    <t xml:space="preserve">TORMEN </t>
  </si>
  <si>
    <t>TOMMASINI</t>
  </si>
  <si>
    <t>MARESCOTTI</t>
  </si>
  <si>
    <t>CATTARUZZA DORIGO</t>
  </si>
  <si>
    <t>DANREA</t>
  </si>
  <si>
    <t>DURIGON</t>
  </si>
  <si>
    <t>PACHNER</t>
  </si>
  <si>
    <t>CASERA</t>
  </si>
  <si>
    <t>CAPALDO</t>
  </si>
  <si>
    <t>PAMPANIN</t>
  </si>
  <si>
    <t>LEA</t>
  </si>
  <si>
    <t>BERGAMO</t>
  </si>
  <si>
    <t>NAIKE</t>
  </si>
  <si>
    <t>PICOZZI</t>
  </si>
  <si>
    <t>DE RIGO</t>
  </si>
  <si>
    <t>SHEILA</t>
  </si>
  <si>
    <t>NATALIE</t>
  </si>
  <si>
    <t>LAGANA'</t>
  </si>
  <si>
    <t>DA CORTA'</t>
  </si>
  <si>
    <t>TOBIAS</t>
  </si>
  <si>
    <t>COLLESELLI</t>
  </si>
  <si>
    <t>VECELLIO GALENO</t>
  </si>
  <si>
    <t>DA CORTA</t>
  </si>
  <si>
    <t>DANDREA</t>
  </si>
  <si>
    <t>GEMMA</t>
  </si>
  <si>
    <t>CROLLA</t>
  </si>
  <si>
    <t>MICHELLE</t>
  </si>
  <si>
    <t>POCCHIESA</t>
  </si>
  <si>
    <t>MARIKA</t>
  </si>
  <si>
    <t>MIRTA</t>
  </si>
  <si>
    <t xml:space="preserve">DE LUCA </t>
  </si>
  <si>
    <t>CECILIA</t>
  </si>
  <si>
    <t>BIZZI</t>
  </si>
  <si>
    <t>MARIA BIANCA</t>
  </si>
  <si>
    <t>VALMASSONI</t>
  </si>
  <si>
    <t>NAPOLITANO</t>
  </si>
  <si>
    <t>LORENZI</t>
  </si>
  <si>
    <t>ANNALISA</t>
  </si>
  <si>
    <t xml:space="preserve">TOLOMELLI </t>
  </si>
  <si>
    <t>DA POZZO</t>
  </si>
  <si>
    <t>MARIO GIACOMO</t>
  </si>
  <si>
    <t>MARTIN</t>
  </si>
  <si>
    <t>GEI</t>
  </si>
  <si>
    <t>CONSTANTINI</t>
  </si>
  <si>
    <t>THOMAS</t>
  </si>
  <si>
    <t>IXX° CRITERIUM CADORINO 2011</t>
  </si>
  <si>
    <t>4°Trofeo Carletto Giacobbi</t>
  </si>
  <si>
    <t>5° Trofeo Giovanile Memorial Riccardo De Martin e Claudio Del Favero</t>
  </si>
  <si>
    <t>ATLETICA ZOLDO</t>
  </si>
  <si>
    <t>SCI CLUB CIBIANA</t>
  </si>
  <si>
    <t>CASANOVA</t>
  </si>
  <si>
    <t>ERIC</t>
  </si>
  <si>
    <t>DE PODESTA'</t>
  </si>
  <si>
    <t>BRIAN</t>
  </si>
  <si>
    <t>DI ROSA</t>
  </si>
  <si>
    <t>GREGORI</t>
  </si>
  <si>
    <t>ROMANIN</t>
  </si>
  <si>
    <t>SORAVIA</t>
  </si>
  <si>
    <t>STEFANI</t>
  </si>
  <si>
    <t>STELLINI</t>
  </si>
  <si>
    <t>MAURIZIO</t>
  </si>
  <si>
    <t>DE MONTE</t>
  </si>
  <si>
    <t>MILO</t>
  </si>
  <si>
    <t>ATLETICA AGORDINA KIWI SPORT</t>
  </si>
  <si>
    <t>PAIS DE GABRIEL</t>
  </si>
  <si>
    <t>ENRICOMATTEO</t>
  </si>
  <si>
    <t xml:space="preserve">SOGNE </t>
  </si>
  <si>
    <t>DOLMEN</t>
  </si>
  <si>
    <t>MARIANI</t>
  </si>
  <si>
    <t>PAIS BECHER</t>
  </si>
  <si>
    <t>PAIS BIANCO</t>
  </si>
  <si>
    <t>MAYA</t>
  </si>
  <si>
    <t>MARCHETTO</t>
  </si>
  <si>
    <t>SOGNE</t>
  </si>
  <si>
    <t>FERRONI</t>
  </si>
  <si>
    <t>GNECH</t>
  </si>
  <si>
    <t>ALESSANDRA</t>
  </si>
  <si>
    <t>PICCIN</t>
  </si>
  <si>
    <t>N.P.</t>
  </si>
  <si>
    <t>ZAPPULLA</t>
  </si>
  <si>
    <t>BOLZAN</t>
  </si>
  <si>
    <t>KERER</t>
  </si>
  <si>
    <t>ZASSO</t>
  </si>
  <si>
    <t>ANGELA</t>
  </si>
  <si>
    <t>ZUANEL</t>
  </si>
  <si>
    <t>DANIELA</t>
  </si>
  <si>
    <t>FAUNER</t>
  </si>
  <si>
    <t>DANEILE</t>
  </si>
  <si>
    <t>DE MARCO</t>
  </si>
  <si>
    <t xml:space="preserve">ATL.AGORDINA KIWI SPORT </t>
  </si>
  <si>
    <t>GENNI</t>
  </si>
  <si>
    <t>GIRARDI</t>
  </si>
  <si>
    <t>VALERIA</t>
  </si>
  <si>
    <t>DI SOPRA</t>
  </si>
  <si>
    <t>DI LORENZO</t>
  </si>
  <si>
    <t>CINZIA</t>
  </si>
  <si>
    <t>DE COLO'</t>
  </si>
  <si>
    <t>GIULIANO</t>
  </si>
  <si>
    <t>D'AMBROSIO</t>
  </si>
  <si>
    <t>DE BON</t>
  </si>
  <si>
    <t>CLAUDIO</t>
  </si>
  <si>
    <t>MAZZOLENI F.</t>
  </si>
  <si>
    <t>DE FILIPPO</t>
  </si>
  <si>
    <t>CORSO</t>
  </si>
  <si>
    <t>BOMBASSEI MOMA</t>
  </si>
  <si>
    <t>LANCEDELLI</t>
  </si>
  <si>
    <t>A.S.VODO DI CADORE</t>
  </si>
  <si>
    <t>ISABELLE</t>
  </si>
  <si>
    <t>DE ZANNA</t>
  </si>
  <si>
    <t>ISLAMI</t>
  </si>
  <si>
    <t xml:space="preserve">NICOLA </t>
  </si>
  <si>
    <t>DE BASTINI</t>
  </si>
  <si>
    <t>BEATRICE</t>
  </si>
  <si>
    <t>LARESE DE PAIS</t>
  </si>
  <si>
    <t xml:space="preserve">DANIEL </t>
  </si>
  <si>
    <t>DEL DIN</t>
  </si>
  <si>
    <t>ATL.AGORDINA KIWI SPORT</t>
  </si>
  <si>
    <t>GUIDO</t>
  </si>
  <si>
    <t>MARINA</t>
  </si>
  <si>
    <t>FONTANA HOFFER</t>
  </si>
  <si>
    <t>ATL.SAPPADA PLODN</t>
  </si>
  <si>
    <t>F</t>
  </si>
  <si>
    <t>M</t>
  </si>
  <si>
    <t>34/35</t>
  </si>
  <si>
    <t>1° PEG. PUNT</t>
  </si>
  <si>
    <t>2° PEG. PUNT</t>
  </si>
  <si>
    <t>2007 - 33</t>
  </si>
  <si>
    <t>2007 -32</t>
  </si>
  <si>
    <t xml:space="preserve"> 2005 - 33</t>
  </si>
  <si>
    <t>2005 - 35</t>
  </si>
  <si>
    <t>2003 - 38</t>
  </si>
  <si>
    <t>2008 - 31</t>
  </si>
  <si>
    <t>2005 - 34</t>
  </si>
  <si>
    <t>2007 - 32</t>
  </si>
  <si>
    <t>2006 - 32</t>
  </si>
  <si>
    <t>2008 - 30</t>
  </si>
  <si>
    <t>2005 -35</t>
  </si>
  <si>
    <t>2005 - 36</t>
  </si>
  <si>
    <t>2004 - 37</t>
  </si>
  <si>
    <t>BAROZZI</t>
  </si>
  <si>
    <t>DIANA</t>
  </si>
  <si>
    <t>FAZIO</t>
  </si>
  <si>
    <t>GAIA</t>
  </si>
  <si>
    <t>BOMBASSEI</t>
  </si>
  <si>
    <t>BRUNO</t>
  </si>
  <si>
    <t>CAMPANINI</t>
  </si>
  <si>
    <t>MANARDI</t>
  </si>
  <si>
    <t>BIZI</t>
  </si>
  <si>
    <t>SIRIA</t>
  </si>
  <si>
    <t>ORLANDI</t>
  </si>
  <si>
    <t>LUDOVICA</t>
  </si>
  <si>
    <t>DADIE'</t>
  </si>
  <si>
    <t>PESCADOR</t>
  </si>
  <si>
    <t>ANASTASIA</t>
  </si>
  <si>
    <t>2007 - 30</t>
  </si>
  <si>
    <t>2007 - 31</t>
  </si>
  <si>
    <t>2005 - 33</t>
  </si>
  <si>
    <t>2006 - 34</t>
  </si>
  <si>
    <t>2009 - 27</t>
  </si>
  <si>
    <t>ù</t>
  </si>
  <si>
    <t>2003 - 36</t>
  </si>
  <si>
    <t>CHENET</t>
  </si>
  <si>
    <t>MANUEL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</si>
</sst>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mm\:ss.0;@"/>
    <numFmt numFmtId="167" formatCode="[$-F400]h:mm:ss\ AM/PM"/>
  </numFmts>
  <fonts count="6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mbria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39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39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39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39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3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39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39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39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21" borderId="0" applyNumberFormat="0" applyBorder="0" applyAlignment="0" applyProtection="0"/>
    <xf numFmtId="0" fontId="40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4" borderId="0" applyNumberFormat="0" applyBorder="0" applyAlignment="0" applyProtection="0"/>
    <xf numFmtId="0" fontId="40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40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40" fillId="2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40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4" borderId="0" applyNumberFormat="0" applyBorder="0" applyAlignment="0" applyProtection="0"/>
    <xf numFmtId="0" fontId="40" fillId="2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8" borderId="1" applyNumberFormat="0" applyAlignment="0" applyProtection="0"/>
    <xf numFmtId="0" fontId="41" fillId="29" borderId="2" applyNumberFormat="0" applyAlignment="0" applyProtection="0"/>
    <xf numFmtId="0" fontId="19" fillId="28" borderId="1" applyNumberFormat="0" applyAlignment="0" applyProtection="0"/>
    <xf numFmtId="0" fontId="19" fillId="28" borderId="1" applyNumberFormat="0" applyAlignment="0" applyProtection="0"/>
    <xf numFmtId="0" fontId="20" fillId="0" borderId="3" applyNumberFormat="0" applyFill="0" applyAlignment="0" applyProtection="0"/>
    <xf numFmtId="0" fontId="42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30" borderId="5" applyNumberFormat="0" applyAlignment="0" applyProtection="0"/>
    <xf numFmtId="0" fontId="43" fillId="31" borderId="6" applyNumberFormat="0" applyAlignment="0" applyProtection="0"/>
    <xf numFmtId="0" fontId="21" fillId="30" borderId="5" applyNumberFormat="0" applyAlignment="0" applyProtection="0"/>
    <xf numFmtId="0" fontId="21" fillId="3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40" fillId="3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40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40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21" borderId="0" applyNumberFormat="0" applyBorder="0" applyAlignment="0" applyProtection="0"/>
    <xf numFmtId="0" fontId="40" fillId="3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40" borderId="0" applyNumberFormat="0" applyBorder="0" applyAlignment="0" applyProtection="0"/>
    <xf numFmtId="0" fontId="40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15" borderId="1" applyNumberFormat="0" applyAlignment="0" applyProtection="0"/>
    <xf numFmtId="0" fontId="44" fillId="42" borderId="2" applyNumberFormat="0" applyAlignment="0" applyProtection="0"/>
    <xf numFmtId="0" fontId="22" fillId="15" borderId="1" applyNumberFormat="0" applyAlignment="0" applyProtection="0"/>
    <xf numFmtId="0" fontId="22" fillId="1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5" borderId="0" applyNumberFormat="0" applyBorder="0" applyAlignment="0" applyProtection="0"/>
    <xf numFmtId="0" fontId="45" fillId="4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7" applyNumberFormat="0" applyFont="0" applyAlignment="0" applyProtection="0"/>
    <xf numFmtId="0" fontId="39" fillId="44" borderId="8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39" fillId="44" borderId="8" applyNumberFormat="0" applyFont="0" applyAlignment="0" applyProtection="0"/>
    <xf numFmtId="0" fontId="24" fillId="28" borderId="9" applyNumberFormat="0" applyAlignment="0" applyProtection="0"/>
    <xf numFmtId="0" fontId="46" fillId="29" borderId="10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49" fillId="0" borderId="12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3" applyNumberFormat="0" applyFill="0" applyAlignment="0" applyProtection="0"/>
    <xf numFmtId="0" fontId="50" fillId="0" borderId="14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5" applyNumberFormat="0" applyFill="0" applyAlignment="0" applyProtection="0"/>
    <xf numFmtId="0" fontId="51" fillId="0" borderId="1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53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45" borderId="0" applyNumberFormat="0" applyBorder="0" applyAlignment="0" applyProtection="0"/>
    <xf numFmtId="0" fontId="54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55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99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/>
    </xf>
    <xf numFmtId="0" fontId="4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19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19" xfId="0" applyNumberFormat="1" applyFont="1" applyBorder="1" applyAlignment="1">
      <alignment horizontal="center" vertical="top"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>
      <alignment/>
    </xf>
    <xf numFmtId="0" fontId="10" fillId="0" borderId="19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0" fillId="0" borderId="20" xfId="0" applyNumberFormat="1" applyFont="1" applyBorder="1" applyAlignment="1">
      <alignment horizontal="center"/>
    </xf>
    <xf numFmtId="0" fontId="11" fillId="0" borderId="20" xfId="0" applyFont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10" fillId="0" borderId="2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NumberFormat="1" applyFont="1" applyBorder="1" applyAlignment="1" applyProtection="1">
      <alignment horizontal="center"/>
      <protection/>
    </xf>
    <xf numFmtId="0" fontId="7" fillId="0" borderId="23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1" fillId="0" borderId="23" xfId="0" applyFont="1" applyBorder="1" applyAlignment="1" applyProtection="1">
      <alignment horizontal="center"/>
      <protection/>
    </xf>
    <xf numFmtId="0" fontId="10" fillId="0" borderId="23" xfId="0" applyNumberFormat="1" applyFont="1" applyFill="1" applyBorder="1" applyAlignment="1" applyProtection="1">
      <alignment horizontal="center"/>
      <protection/>
    </xf>
    <xf numFmtId="0" fontId="10" fillId="0" borderId="23" xfId="0" applyNumberFormat="1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3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26" xfId="0" applyNumberFormat="1" applyFont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>
      <alignment/>
    </xf>
    <xf numFmtId="0" fontId="0" fillId="0" borderId="0" xfId="175" applyFont="1" applyBorder="1" applyAlignment="1">
      <alignment vertical="center"/>
      <protection/>
    </xf>
    <xf numFmtId="0" fontId="0" fillId="0" borderId="0" xfId="185" applyFont="1" applyBorder="1">
      <alignment/>
      <protection/>
    </xf>
    <xf numFmtId="0" fontId="0" fillId="0" borderId="0" xfId="175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49" borderId="0" xfId="0" applyFont="1" applyFill="1" applyBorder="1" applyAlignment="1">
      <alignment vertical="center"/>
    </xf>
    <xf numFmtId="0" fontId="35" fillId="49" borderId="0" xfId="0" applyFont="1" applyFill="1" applyBorder="1" applyAlignment="1">
      <alignment horizontal="center" vertical="center"/>
    </xf>
    <xf numFmtId="0" fontId="56" fillId="49" borderId="0" xfId="0" applyFont="1" applyFill="1" applyBorder="1" applyAlignment="1">
      <alignment vertical="center"/>
    </xf>
    <xf numFmtId="0" fontId="56" fillId="49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7" fillId="49" borderId="0" xfId="0" applyFont="1" applyFill="1" applyBorder="1" applyAlignment="1">
      <alignment vertical="center"/>
    </xf>
    <xf numFmtId="0" fontId="57" fillId="49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17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49" borderId="0" xfId="0" applyFont="1" applyFill="1" applyBorder="1" applyAlignment="1">
      <alignment/>
    </xf>
    <xf numFmtId="0" fontId="35" fillId="49" borderId="0" xfId="0" applyFont="1" applyFill="1" applyBorder="1" applyAlignment="1">
      <alignment horizontal="center"/>
    </xf>
    <xf numFmtId="0" fontId="57" fillId="49" borderId="0" xfId="0" applyFont="1" applyFill="1" applyBorder="1" applyAlignment="1">
      <alignment/>
    </xf>
    <xf numFmtId="0" fontId="57" fillId="49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175" applyFont="1" applyBorder="1" applyAlignment="1">
      <alignment horizontal="center"/>
      <protection/>
    </xf>
    <xf numFmtId="0" fontId="35" fillId="0" borderId="0" xfId="0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>
      <alignment horizontal="center"/>
    </xf>
    <xf numFmtId="0" fontId="4" fillId="0" borderId="0" xfId="175" applyFont="1" applyBorder="1" applyAlignment="1">
      <alignment horizontal="center" vertical="center"/>
      <protection/>
    </xf>
    <xf numFmtId="46" fontId="4" fillId="0" borderId="23" xfId="0" applyNumberFormat="1" applyFont="1" applyBorder="1" applyAlignment="1">
      <alignment horizontal="center"/>
    </xf>
    <xf numFmtId="46" fontId="4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23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Border="1" applyAlignment="1" applyProtection="1">
      <alignment/>
      <protection/>
    </xf>
    <xf numFmtId="0" fontId="4" fillId="0" borderId="26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6" fillId="0" borderId="23" xfId="0" applyFont="1" applyBorder="1" applyAlignment="1">
      <alignment wrapText="1"/>
    </xf>
    <xf numFmtId="0" fontId="56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5" fillId="49" borderId="23" xfId="0" applyFont="1" applyFill="1" applyBorder="1" applyAlignment="1">
      <alignment horizontal="center"/>
    </xf>
    <xf numFmtId="0" fontId="56" fillId="49" borderId="23" xfId="0" applyFont="1" applyFill="1" applyBorder="1" applyAlignment="1">
      <alignment/>
    </xf>
    <xf numFmtId="0" fontId="56" fillId="49" borderId="23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0" fillId="0" borderId="23" xfId="175" applyFont="1" applyBorder="1" applyAlignment="1">
      <alignment vertical="center"/>
      <protection/>
    </xf>
    <xf numFmtId="0" fontId="0" fillId="0" borderId="23" xfId="175" applyFont="1" applyBorder="1" applyAlignment="1">
      <alignment horizontal="center" vertical="center"/>
      <protection/>
    </xf>
    <xf numFmtId="0" fontId="0" fillId="0" borderId="23" xfId="175" applyFont="1" applyBorder="1">
      <alignment/>
      <protection/>
    </xf>
    <xf numFmtId="1" fontId="0" fillId="0" borderId="23" xfId="0" applyNumberFormat="1" applyBorder="1" applyAlignment="1">
      <alignment horizontal="center"/>
    </xf>
    <xf numFmtId="0" fontId="35" fillId="0" borderId="23" xfId="0" applyFont="1" applyBorder="1" applyAlignment="1">
      <alignment/>
    </xf>
    <xf numFmtId="0" fontId="57" fillId="49" borderId="23" xfId="0" applyFont="1" applyFill="1" applyBorder="1" applyAlignment="1">
      <alignment/>
    </xf>
    <xf numFmtId="0" fontId="57" fillId="49" borderId="23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1" fontId="0" fillId="0" borderId="23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3" xfId="185" applyFont="1" applyBorder="1" applyAlignment="1">
      <alignment horizontal="center"/>
      <protection/>
    </xf>
    <xf numFmtId="0" fontId="35" fillId="0" borderId="23" xfId="0" applyFont="1" applyFill="1" applyBorder="1" applyAlignment="1">
      <alignment/>
    </xf>
    <xf numFmtId="0" fontId="0" fillId="0" borderId="23" xfId="175" applyFont="1" applyBorder="1" applyAlignment="1">
      <alignment horizontal="center"/>
      <protection/>
    </xf>
    <xf numFmtId="0" fontId="0" fillId="0" borderId="23" xfId="183" applyFont="1" applyBorder="1" applyAlignment="1">
      <alignment horizontal="left"/>
      <protection/>
    </xf>
    <xf numFmtId="0" fontId="0" fillId="0" borderId="23" xfId="183" applyFont="1" applyBorder="1">
      <alignment/>
      <protection/>
    </xf>
    <xf numFmtId="0" fontId="0" fillId="0" borderId="23" xfId="183" applyFont="1" applyFill="1" applyBorder="1" applyAlignment="1">
      <alignment horizontal="left"/>
      <protection/>
    </xf>
    <xf numFmtId="0" fontId="0" fillId="0" borderId="23" xfId="183" applyFont="1" applyBorder="1" applyAlignment="1">
      <alignment horizontal="center"/>
      <protection/>
    </xf>
    <xf numFmtId="1" fontId="0" fillId="0" borderId="23" xfId="0" applyNumberFormat="1" applyFont="1" applyBorder="1" applyAlignment="1">
      <alignment horizontal="center"/>
    </xf>
    <xf numFmtId="0" fontId="0" fillId="0" borderId="23" xfId="175" applyFont="1" applyBorder="1" applyAlignment="1">
      <alignment vertical="center"/>
      <protection/>
    </xf>
    <xf numFmtId="0" fontId="0" fillId="0" borderId="23" xfId="175" applyFont="1" applyBorder="1" applyAlignment="1">
      <alignment horizontal="center" vertical="center"/>
      <protection/>
    </xf>
    <xf numFmtId="0" fontId="56" fillId="49" borderId="23" xfId="0" applyFont="1" applyFill="1" applyBorder="1" applyAlignment="1">
      <alignment vertical="center"/>
    </xf>
    <xf numFmtId="0" fontId="56" fillId="49" borderId="23" xfId="0" applyFont="1" applyFill="1" applyBorder="1" applyAlignment="1">
      <alignment horizontal="center" vertical="center"/>
    </xf>
    <xf numFmtId="0" fontId="35" fillId="49" borderId="23" xfId="0" applyFont="1" applyFill="1" applyBorder="1" applyAlignment="1">
      <alignment vertical="center"/>
    </xf>
    <xf numFmtId="0" fontId="35" fillId="49" borderId="23" xfId="0" applyFont="1" applyFill="1" applyBorder="1" applyAlignment="1">
      <alignment horizontal="center" vertical="center"/>
    </xf>
    <xf numFmtId="0" fontId="57" fillId="49" borderId="23" xfId="0" applyFont="1" applyFill="1" applyBorder="1" applyAlignment="1">
      <alignment vertical="center"/>
    </xf>
    <xf numFmtId="0" fontId="57" fillId="49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8" fillId="0" borderId="23" xfId="185" applyFont="1" applyBorder="1" applyAlignment="1">
      <alignment/>
      <protection/>
    </xf>
    <xf numFmtId="0" fontId="58" fillId="0" borderId="23" xfId="185" applyFont="1" applyBorder="1" applyAlignment="1">
      <alignment horizontal="center"/>
      <protection/>
    </xf>
    <xf numFmtId="0" fontId="7" fillId="0" borderId="23" xfId="184" applyFont="1" applyBorder="1" applyAlignment="1">
      <alignment horizontal="left"/>
      <protection/>
    </xf>
    <xf numFmtId="0" fontId="7" fillId="0" borderId="23" xfId="184" applyFont="1" applyBorder="1" applyAlignment="1">
      <alignment/>
      <protection/>
    </xf>
    <xf numFmtId="0" fontId="7" fillId="0" borderId="23" xfId="184" applyFont="1" applyBorder="1">
      <alignment/>
      <protection/>
    </xf>
    <xf numFmtId="0" fontId="7" fillId="0" borderId="23" xfId="184" applyFont="1" applyBorder="1" applyAlignment="1">
      <alignment horizontal="center"/>
      <protection/>
    </xf>
    <xf numFmtId="0" fontId="58" fillId="0" borderId="23" xfId="186" applyFont="1" applyBorder="1" applyAlignment="1">
      <alignment/>
      <protection/>
    </xf>
    <xf numFmtId="0" fontId="7" fillId="0" borderId="0" xfId="175" applyFont="1" applyBorder="1" applyAlignment="1">
      <alignment vertical="center"/>
      <protection/>
    </xf>
    <xf numFmtId="0" fontId="58" fillId="0" borderId="23" xfId="0" applyFont="1" applyBorder="1" applyAlignment="1">
      <alignment wrapText="1"/>
    </xf>
    <xf numFmtId="0" fontId="7" fillId="0" borderId="23" xfId="0" applyFont="1" applyBorder="1" applyAlignment="1">
      <alignment vertical="center"/>
    </xf>
    <xf numFmtId="0" fontId="58" fillId="0" borderId="23" xfId="0" applyFont="1" applyBorder="1" applyAlignment="1">
      <alignment horizontal="center" wrapText="1"/>
    </xf>
    <xf numFmtId="0" fontId="7" fillId="0" borderId="23" xfId="175" applyFont="1" applyBorder="1" applyAlignment="1">
      <alignment vertical="center"/>
      <protection/>
    </xf>
    <xf numFmtId="0" fontId="7" fillId="0" borderId="23" xfId="175" applyFont="1" applyBorder="1" applyAlignment="1">
      <alignment horizontal="center" vertical="center"/>
      <protection/>
    </xf>
    <xf numFmtId="0" fontId="58" fillId="49" borderId="23" xfId="0" applyFont="1" applyFill="1" applyBorder="1" applyAlignment="1">
      <alignment vertical="center"/>
    </xf>
    <xf numFmtId="0" fontId="58" fillId="49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3" xfId="199" applyFont="1" applyBorder="1" applyAlignment="1">
      <alignment/>
      <protection/>
    </xf>
    <xf numFmtId="0" fontId="7" fillId="0" borderId="23" xfId="199" applyFont="1" applyFill="1" applyBorder="1" applyAlignment="1">
      <alignment/>
      <protection/>
    </xf>
    <xf numFmtId="1" fontId="7" fillId="0" borderId="23" xfId="183" applyNumberFormat="1" applyFont="1" applyBorder="1" applyAlignment="1">
      <alignment horizontal="center"/>
      <protection/>
    </xf>
    <xf numFmtId="0" fontId="7" fillId="0" borderId="23" xfId="183" applyFont="1" applyBorder="1" applyAlignment="1">
      <alignment horizontal="center"/>
      <protection/>
    </xf>
    <xf numFmtId="0" fontId="7" fillId="0" borderId="23" xfId="183" applyFont="1" applyBorder="1" applyAlignment="1">
      <alignment/>
      <protection/>
    </xf>
    <xf numFmtId="1" fontId="7" fillId="0" borderId="23" xfId="183" applyNumberFormat="1" applyFont="1" applyFill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7" fillId="0" borderId="0" xfId="175" applyFont="1" applyBorder="1" applyAlignment="1">
      <alignment/>
      <protection/>
    </xf>
    <xf numFmtId="0" fontId="7" fillId="0" borderId="23" xfId="0" applyFont="1" applyFill="1" applyBorder="1" applyAlignment="1">
      <alignment/>
    </xf>
    <xf numFmtId="0" fontId="58" fillId="49" borderId="23" xfId="0" applyFont="1" applyFill="1" applyBorder="1" applyAlignment="1">
      <alignment/>
    </xf>
    <xf numFmtId="0" fontId="36" fillId="49" borderId="23" xfId="0" applyFont="1" applyFill="1" applyBorder="1" applyAlignment="1">
      <alignment/>
    </xf>
    <xf numFmtId="0" fontId="36" fillId="49" borderId="0" xfId="0" applyFont="1" applyFill="1" applyBorder="1" applyAlignment="1">
      <alignment vertical="center"/>
    </xf>
    <xf numFmtId="0" fontId="58" fillId="49" borderId="0" xfId="0" applyFont="1" applyFill="1" applyBorder="1" applyAlignment="1">
      <alignment vertical="center"/>
    </xf>
    <xf numFmtId="0" fontId="59" fillId="49" borderId="0" xfId="0" applyFont="1" applyFill="1" applyBorder="1" applyAlignment="1">
      <alignment vertical="center"/>
    </xf>
    <xf numFmtId="0" fontId="7" fillId="0" borderId="23" xfId="175" applyFont="1" applyBorder="1" applyAlignment="1">
      <alignment/>
      <protection/>
    </xf>
    <xf numFmtId="0" fontId="7" fillId="0" borderId="23" xfId="185" applyFont="1" applyBorder="1" applyAlignment="1">
      <alignment/>
      <protection/>
    </xf>
    <xf numFmtId="0" fontId="7" fillId="0" borderId="0" xfId="185" applyFont="1" applyBorder="1" applyAlignment="1">
      <alignment/>
      <protection/>
    </xf>
    <xf numFmtId="0" fontId="36" fillId="0" borderId="23" xfId="0" applyFont="1" applyBorder="1" applyAlignment="1">
      <alignment/>
    </xf>
    <xf numFmtId="0" fontId="7" fillId="0" borderId="23" xfId="183" applyFont="1" applyFill="1" applyBorder="1" applyAlignment="1">
      <alignment/>
      <protection/>
    </xf>
    <xf numFmtId="0" fontId="7" fillId="0" borderId="23" xfId="0" applyFont="1" applyBorder="1" applyAlignment="1">
      <alignment vertical="top"/>
    </xf>
    <xf numFmtId="0" fontId="58" fillId="0" borderId="23" xfId="186" applyFont="1" applyBorder="1" applyAlignment="1">
      <alignment horizontal="center"/>
      <protection/>
    </xf>
    <xf numFmtId="0" fontId="7" fillId="0" borderId="23" xfId="199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7" fillId="0" borderId="23" xfId="175" applyFont="1" applyFill="1" applyBorder="1" applyAlignment="1">
      <alignment vertical="center"/>
      <protection/>
    </xf>
    <xf numFmtId="0" fontId="58" fillId="0" borderId="23" xfId="185" applyFont="1" applyFill="1" applyBorder="1" applyAlignment="1">
      <alignment/>
      <protection/>
    </xf>
    <xf numFmtId="0" fontId="7" fillId="0" borderId="23" xfId="161" applyFont="1" applyBorder="1" applyAlignment="1">
      <alignment/>
      <protection/>
    </xf>
    <xf numFmtId="0" fontId="0" fillId="0" borderId="23" xfId="161" applyFont="1" applyBorder="1" applyAlignment="1">
      <alignment horizontal="center"/>
      <protection/>
    </xf>
    <xf numFmtId="0" fontId="36" fillId="49" borderId="23" xfId="0" applyFont="1" applyFill="1" applyBorder="1" applyAlignment="1">
      <alignment vertical="center"/>
    </xf>
    <xf numFmtId="0" fontId="7" fillId="0" borderId="23" xfId="185" applyFont="1" applyBorder="1">
      <alignment/>
      <protection/>
    </xf>
    <xf numFmtId="0" fontId="36" fillId="49" borderId="23" xfId="0" applyFont="1" applyFill="1" applyBorder="1" applyAlignment="1">
      <alignment horizontal="center" vertical="center"/>
    </xf>
    <xf numFmtId="0" fontId="7" fillId="0" borderId="23" xfId="199" applyFont="1" applyBorder="1" applyAlignment="1">
      <alignment horizontal="left"/>
      <protection/>
    </xf>
    <xf numFmtId="0" fontId="58" fillId="0" borderId="23" xfId="186" applyFont="1" applyBorder="1" applyAlignment="1">
      <alignment vertical="center"/>
      <protection/>
    </xf>
    <xf numFmtId="0" fontId="7" fillId="0" borderId="23" xfId="199" applyFont="1" applyFill="1" applyBorder="1">
      <alignment/>
      <protection/>
    </xf>
    <xf numFmtId="0" fontId="7" fillId="0" borderId="23" xfId="199" applyFont="1" applyBorder="1">
      <alignment/>
      <protection/>
    </xf>
    <xf numFmtId="0" fontId="58" fillId="0" borderId="23" xfId="186" applyFont="1" applyBorder="1" applyAlignment="1">
      <alignment horizontal="center" vertical="center"/>
      <protection/>
    </xf>
    <xf numFmtId="1" fontId="7" fillId="0" borderId="23" xfId="199" applyNumberFormat="1" applyFont="1" applyBorder="1" applyAlignment="1">
      <alignment horizontal="center"/>
      <protection/>
    </xf>
    <xf numFmtId="0" fontId="6" fillId="0" borderId="26" xfId="0" applyFont="1" applyBorder="1" applyAlignment="1">
      <alignment horizontal="center"/>
    </xf>
    <xf numFmtId="0" fontId="7" fillId="0" borderId="23" xfId="191" applyFont="1" applyBorder="1" applyAlignment="1">
      <alignment/>
      <protection/>
    </xf>
    <xf numFmtId="0" fontId="0" fillId="0" borderId="23" xfId="191" applyFont="1" applyBorder="1" applyAlignment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59" fillId="49" borderId="23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26" xfId="0" applyNumberFormat="1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58" fillId="0" borderId="23" xfId="185" applyFont="1" applyBorder="1" applyAlignment="1">
      <alignment vertical="center"/>
      <protection/>
    </xf>
    <xf numFmtId="0" fontId="58" fillId="0" borderId="23" xfId="185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9" fillId="0" borderId="27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7" fillId="0" borderId="23" xfId="195" applyFont="1" applyBorder="1" applyAlignment="1">
      <alignment/>
      <protection/>
    </xf>
    <xf numFmtId="0" fontId="0" fillId="0" borderId="23" xfId="195" applyFont="1" applyBorder="1" applyAlignment="1">
      <alignment horizontal="center"/>
      <protection/>
    </xf>
    <xf numFmtId="0" fontId="7" fillId="0" borderId="23" xfId="175" applyFont="1" applyFill="1" applyBorder="1" applyAlignment="1">
      <alignment/>
      <protection/>
    </xf>
    <xf numFmtId="0" fontId="7" fillId="0" borderId="23" xfId="185" applyFont="1" applyFill="1" applyBorder="1" applyAlignment="1">
      <alignment/>
      <protection/>
    </xf>
    <xf numFmtId="0" fontId="0" fillId="0" borderId="23" xfId="185" applyFont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1" fontId="7" fillId="0" borderId="23" xfId="184" applyNumberFormat="1" applyFont="1" applyBorder="1" applyAlignment="1">
      <alignment horizontal="center"/>
      <protection/>
    </xf>
    <xf numFmtId="0" fontId="3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176" applyFont="1" applyFill="1" applyBorder="1">
      <alignment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187" applyFont="1" applyFill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0" fillId="0" borderId="0" xfId="176" applyFont="1" applyBorder="1">
      <alignment/>
      <protection/>
    </xf>
    <xf numFmtId="0" fontId="5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176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184" applyFont="1" applyBorder="1" applyAlignment="1">
      <alignment horizontal="left" vertical="center"/>
      <protection/>
    </xf>
    <xf numFmtId="0" fontId="0" fillId="0" borderId="0" xfId="184" applyFont="1" applyFill="1" applyBorder="1" applyAlignment="1">
      <alignment horizontal="left" vertical="center"/>
      <protection/>
    </xf>
    <xf numFmtId="0" fontId="0" fillId="0" borderId="0" xfId="184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vertical="center"/>
    </xf>
    <xf numFmtId="0" fontId="56" fillId="0" borderId="23" xfId="0" applyFont="1" applyBorder="1" applyAlignment="1">
      <alignment/>
    </xf>
    <xf numFmtId="0" fontId="0" fillId="0" borderId="23" xfId="176" applyFont="1" applyBorder="1" applyAlignment="1">
      <alignment horizontal="left"/>
      <protection/>
    </xf>
    <xf numFmtId="0" fontId="0" fillId="0" borderId="23" xfId="176" applyFont="1" applyFill="1" applyBorder="1">
      <alignment/>
      <protection/>
    </xf>
    <xf numFmtId="0" fontId="56" fillId="0" borderId="23" xfId="0" applyFon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3" xfId="176" applyFont="1" applyBorder="1">
      <alignment/>
      <protection/>
    </xf>
    <xf numFmtId="0" fontId="56" fillId="0" borderId="23" xfId="0" applyFont="1" applyBorder="1" applyAlignment="1">
      <alignment horizontal="left" vertical="center"/>
    </xf>
    <xf numFmtId="0" fontId="5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NumberFormat="1" applyFill="1" applyBorder="1" applyAlignment="1" applyProtection="1">
      <alignment horizontal="center"/>
      <protection/>
    </xf>
    <xf numFmtId="0" fontId="56" fillId="0" borderId="23" xfId="0" applyFont="1" applyFill="1" applyBorder="1" applyAlignment="1">
      <alignment horizontal="center"/>
    </xf>
    <xf numFmtId="0" fontId="0" fillId="0" borderId="23" xfId="187" applyFont="1" applyBorder="1" applyAlignment="1">
      <alignment horizontal="left" vertical="center"/>
      <protection/>
    </xf>
    <xf numFmtId="0" fontId="0" fillId="0" borderId="23" xfId="187" applyFont="1" applyBorder="1" applyAlignment="1">
      <alignment horizontal="center" vertical="center"/>
      <protection/>
    </xf>
    <xf numFmtId="0" fontId="0" fillId="0" borderId="23" xfId="18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0" xfId="176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176" applyFont="1" applyFill="1" applyBorder="1">
      <alignment/>
      <protection/>
    </xf>
    <xf numFmtId="0" fontId="0" fillId="0" borderId="23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176" applyFont="1" applyBorder="1">
      <alignment/>
      <protection/>
    </xf>
    <xf numFmtId="0" fontId="0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56" fillId="0" borderId="23" xfId="0" applyFont="1" applyFill="1" applyBorder="1" applyAlignment="1">
      <alignment/>
    </xf>
    <xf numFmtId="0" fontId="0" fillId="0" borderId="23" xfId="176" applyFont="1" applyBorder="1" applyAlignment="1">
      <alignment horizontal="left"/>
      <protection/>
    </xf>
    <xf numFmtId="0" fontId="0" fillId="0" borderId="23" xfId="176" applyFont="1" applyFill="1" applyBorder="1">
      <alignment/>
      <protection/>
    </xf>
    <xf numFmtId="0" fontId="0" fillId="0" borderId="23" xfId="0" applyNumberFormat="1" applyFont="1" applyFill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0" fontId="56" fillId="0" borderId="23" xfId="0" applyFont="1" applyBorder="1" applyAlignment="1">
      <alignment/>
    </xf>
    <xf numFmtId="0" fontId="0" fillId="0" borderId="23" xfId="176" applyFont="1" applyFill="1" applyBorder="1" applyAlignment="1">
      <alignment horizontal="left"/>
      <protection/>
    </xf>
    <xf numFmtId="0" fontId="56" fillId="0" borderId="23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/>
    </xf>
    <xf numFmtId="0" fontId="0" fillId="0" borderId="23" xfId="170" applyFont="1" applyBorder="1" applyAlignment="1">
      <alignment horizontal="left" vertical="center"/>
      <protection/>
    </xf>
    <xf numFmtId="0" fontId="0" fillId="0" borderId="23" xfId="170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4" fillId="0" borderId="23" xfId="0" applyFont="1" applyFill="1" applyBorder="1" applyAlignment="1" applyProtection="1">
      <alignment horizontal="center"/>
      <protection/>
    </xf>
    <xf numFmtId="1" fontId="0" fillId="0" borderId="2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60">
    <cellStyle name="Normal" xfId="0"/>
    <cellStyle name="20% - Colore 1" xfId="15"/>
    <cellStyle name="20% - Colore 1 2" xfId="16"/>
    <cellStyle name="20% - Colore 1 2 2" xfId="17"/>
    <cellStyle name="20% - Colore 1 3" xfId="18"/>
    <cellStyle name="20% - Colore 2" xfId="19"/>
    <cellStyle name="20% - Colore 2 2" xfId="20"/>
    <cellStyle name="20% - Colore 2 2 2" xfId="21"/>
    <cellStyle name="20% - Colore 2 3" xfId="22"/>
    <cellStyle name="20% - Colore 3" xfId="23"/>
    <cellStyle name="20% - Colore 3 2" xfId="24"/>
    <cellStyle name="20% - Colore 3 2 2" xfId="25"/>
    <cellStyle name="20% - Colore 3 3" xfId="26"/>
    <cellStyle name="20% - Colore 4" xfId="27"/>
    <cellStyle name="20% - Colore 4 2" xfId="28"/>
    <cellStyle name="20% - Colore 4 2 2" xfId="29"/>
    <cellStyle name="20% - Colore 4 3" xfId="30"/>
    <cellStyle name="20% - Colore 5" xfId="31"/>
    <cellStyle name="20% - Colore 5 2" xfId="32"/>
    <cellStyle name="20% - Colore 5 2 2" xfId="33"/>
    <cellStyle name="20% - Colore 5 3" xfId="34"/>
    <cellStyle name="20% - Colore 6" xfId="35"/>
    <cellStyle name="20% - Colore 6 2" xfId="36"/>
    <cellStyle name="20% - Colore 6 2 2" xfId="37"/>
    <cellStyle name="20% - Colore 6 3" xfId="38"/>
    <cellStyle name="40% - Colore 1" xfId="39"/>
    <cellStyle name="40% - Colore 1 2" xfId="40"/>
    <cellStyle name="40% - Colore 1 2 2" xfId="41"/>
    <cellStyle name="40% - Colore 1 3" xfId="42"/>
    <cellStyle name="40% - Colore 2" xfId="43"/>
    <cellStyle name="40% - Colore 2 2" xfId="44"/>
    <cellStyle name="40% - Colore 2 2 2" xfId="45"/>
    <cellStyle name="40% - Colore 2 3" xfId="46"/>
    <cellStyle name="40% - Colore 3" xfId="47"/>
    <cellStyle name="40% - Colore 3 2" xfId="48"/>
    <cellStyle name="40% - Colore 3 2 2" xfId="49"/>
    <cellStyle name="40% - Colore 3 3" xfId="50"/>
    <cellStyle name="40% - Colore 4" xfId="51"/>
    <cellStyle name="40% - Colore 4 2" xfId="52"/>
    <cellStyle name="40% - Colore 4 2 2" xfId="53"/>
    <cellStyle name="40% - Colore 4 3" xfId="54"/>
    <cellStyle name="40% - Colore 5" xfId="55"/>
    <cellStyle name="40% - Colore 5 2" xfId="56"/>
    <cellStyle name="40% - Colore 5 2 2" xfId="57"/>
    <cellStyle name="40% - Colore 5 3" xfId="58"/>
    <cellStyle name="40% - Colore 6" xfId="59"/>
    <cellStyle name="40% - Colore 6 2" xfId="60"/>
    <cellStyle name="40% - Colore 6 2 2" xfId="61"/>
    <cellStyle name="40% - Colore 6 3" xfId="62"/>
    <cellStyle name="60% - Colore 1" xfId="63"/>
    <cellStyle name="60% - Colore 1 2" xfId="64"/>
    <cellStyle name="60% - Colore 1 2 2" xfId="65"/>
    <cellStyle name="60% - Colore 1 3" xfId="66"/>
    <cellStyle name="60% - Colore 2" xfId="67"/>
    <cellStyle name="60% - Colore 2 2" xfId="68"/>
    <cellStyle name="60% - Colore 2 2 2" xfId="69"/>
    <cellStyle name="60% - Colore 2 3" xfId="70"/>
    <cellStyle name="60% - Colore 3" xfId="71"/>
    <cellStyle name="60% - Colore 3 2" xfId="72"/>
    <cellStyle name="60% - Colore 3 2 2" xfId="73"/>
    <cellStyle name="60% - Colore 3 3" xfId="74"/>
    <cellStyle name="60% - Colore 4" xfId="75"/>
    <cellStyle name="60% - Colore 4 2" xfId="76"/>
    <cellStyle name="60% - Colore 4 2 2" xfId="77"/>
    <cellStyle name="60% - Colore 4 3" xfId="78"/>
    <cellStyle name="60% - Colore 5" xfId="79"/>
    <cellStyle name="60% - Colore 5 2" xfId="80"/>
    <cellStyle name="60% - Colore 5 2 2" xfId="81"/>
    <cellStyle name="60% - Colore 5 3" xfId="82"/>
    <cellStyle name="60% - Colore 6" xfId="83"/>
    <cellStyle name="60% - Colore 6 2" xfId="84"/>
    <cellStyle name="60% - Colore 6 2 2" xfId="85"/>
    <cellStyle name="60% - Colore 6 3" xfId="86"/>
    <cellStyle name="Calcolo" xfId="87"/>
    <cellStyle name="Calcolo 2" xfId="88"/>
    <cellStyle name="Calcolo 2 2" xfId="89"/>
    <cellStyle name="Calcolo 3" xfId="90"/>
    <cellStyle name="Cella collegata" xfId="91"/>
    <cellStyle name="Cella collegata 2" xfId="92"/>
    <cellStyle name="Cella collegata 2 2" xfId="93"/>
    <cellStyle name="Cella collegata 3" xfId="94"/>
    <cellStyle name="Cella da controllare" xfId="95"/>
    <cellStyle name="Cella da controllare 2" xfId="96"/>
    <cellStyle name="Cella da controllare 2 2" xfId="97"/>
    <cellStyle name="Cella da controllare 3" xfId="98"/>
    <cellStyle name="Hyperlink" xfId="99"/>
    <cellStyle name="Collegamento ipertestuale 10" xfId="100"/>
    <cellStyle name="Collegamento ipertestuale 11" xfId="101"/>
    <cellStyle name="Collegamento ipertestuale 12" xfId="102"/>
    <cellStyle name="Collegamento ipertestuale 13" xfId="103"/>
    <cellStyle name="Collegamento ipertestuale 14" xfId="104"/>
    <cellStyle name="Collegamento ipertestuale 15" xfId="105"/>
    <cellStyle name="Collegamento ipertestuale 16" xfId="106"/>
    <cellStyle name="Collegamento ipertestuale 17" xfId="107"/>
    <cellStyle name="Collegamento ipertestuale 18" xfId="108"/>
    <cellStyle name="Collegamento ipertestuale 19" xfId="109"/>
    <cellStyle name="Collegamento ipertestuale 2" xfId="110"/>
    <cellStyle name="Collegamento ipertestuale 20" xfId="111"/>
    <cellStyle name="Collegamento ipertestuale 21" xfId="112"/>
    <cellStyle name="Collegamento ipertestuale 22" xfId="113"/>
    <cellStyle name="Collegamento ipertestuale 3" xfId="114"/>
    <cellStyle name="Collegamento ipertestuale 4" xfId="115"/>
    <cellStyle name="Collegamento ipertestuale 5" xfId="116"/>
    <cellStyle name="Collegamento ipertestuale 6" xfId="117"/>
    <cellStyle name="Collegamento ipertestuale 7" xfId="118"/>
    <cellStyle name="Collegamento ipertestuale 8" xfId="119"/>
    <cellStyle name="Collegamento ipertestuale 9" xfId="120"/>
    <cellStyle name="Followed Hyperlink" xfId="121"/>
    <cellStyle name="Colore 1" xfId="122"/>
    <cellStyle name="Colore 1 2" xfId="123"/>
    <cellStyle name="Colore 1 2 2" xfId="124"/>
    <cellStyle name="Colore 1 3" xfId="125"/>
    <cellStyle name="Colore 2" xfId="126"/>
    <cellStyle name="Colore 2 2" xfId="127"/>
    <cellStyle name="Colore 2 2 2" xfId="128"/>
    <cellStyle name="Colore 2 3" xfId="129"/>
    <cellStyle name="Colore 3" xfId="130"/>
    <cellStyle name="Colore 3 2" xfId="131"/>
    <cellStyle name="Colore 3 2 2" xfId="132"/>
    <cellStyle name="Colore 3 3" xfId="133"/>
    <cellStyle name="Colore 4" xfId="134"/>
    <cellStyle name="Colore 4 2" xfId="135"/>
    <cellStyle name="Colore 4 2 2" xfId="136"/>
    <cellStyle name="Colore 4 3" xfId="137"/>
    <cellStyle name="Colore 5" xfId="138"/>
    <cellStyle name="Colore 5 2" xfId="139"/>
    <cellStyle name="Colore 5 2 2" xfId="140"/>
    <cellStyle name="Colore 5 3" xfId="141"/>
    <cellStyle name="Colore 6" xfId="142"/>
    <cellStyle name="Colore 6 2" xfId="143"/>
    <cellStyle name="Colore 6 2 2" xfId="144"/>
    <cellStyle name="Colore 6 3" xfId="145"/>
    <cellStyle name="Input" xfId="146"/>
    <cellStyle name="Input 2" xfId="147"/>
    <cellStyle name="Input 2 2" xfId="148"/>
    <cellStyle name="Input 3" xfId="149"/>
    <cellStyle name="Comma" xfId="150"/>
    <cellStyle name="Comma [0]" xfId="151"/>
    <cellStyle name="Neutrale" xfId="152"/>
    <cellStyle name="Neutrale 2" xfId="153"/>
    <cellStyle name="Neutrale 2 2" xfId="154"/>
    <cellStyle name="Neutrale 3" xfId="155"/>
    <cellStyle name="Normale 10" xfId="156"/>
    <cellStyle name="Normale 10 2" xfId="157"/>
    <cellStyle name="Normale 11" xfId="158"/>
    <cellStyle name="Normale 12" xfId="159"/>
    <cellStyle name="Normale 12 2" xfId="160"/>
    <cellStyle name="Normale 13" xfId="161"/>
    <cellStyle name="Normale 13 2" xfId="162"/>
    <cellStyle name="Normale 14" xfId="163"/>
    <cellStyle name="Normale 14 2" xfId="164"/>
    <cellStyle name="Normale 15" xfId="165"/>
    <cellStyle name="Normale 15 2" xfId="166"/>
    <cellStyle name="Normale 16" xfId="167"/>
    <cellStyle name="Normale 16 2" xfId="168"/>
    <cellStyle name="Normale 17" xfId="169"/>
    <cellStyle name="Normale 17 2" xfId="170"/>
    <cellStyle name="Normale 18" xfId="171"/>
    <cellStyle name="Normale 18 2" xfId="172"/>
    <cellStyle name="Normale 19" xfId="173"/>
    <cellStyle name="Normale 19 2" xfId="174"/>
    <cellStyle name="Normale 2" xfId="175"/>
    <cellStyle name="Normale 2 2" xfId="176"/>
    <cellStyle name="Normale 2 3" xfId="177"/>
    <cellStyle name="Normale 2 3 2" xfId="178"/>
    <cellStyle name="Normale 2 4" xfId="179"/>
    <cellStyle name="Normale 2 5" xfId="180"/>
    <cellStyle name="Normale 20" xfId="181"/>
    <cellStyle name="Normale 21" xfId="182"/>
    <cellStyle name="Normale 3" xfId="183"/>
    <cellStyle name="Normale 3 2" xfId="184"/>
    <cellStyle name="Normale 4" xfId="185"/>
    <cellStyle name="Normale 4 2" xfId="186"/>
    <cellStyle name="Normale 4 2 2" xfId="187"/>
    <cellStyle name="Normale 4 3" xfId="188"/>
    <cellStyle name="Normale 5" xfId="189"/>
    <cellStyle name="Normale 5 2" xfId="190"/>
    <cellStyle name="Normale 6" xfId="191"/>
    <cellStyle name="Normale 6 2" xfId="192"/>
    <cellStyle name="Normale 7" xfId="193"/>
    <cellStyle name="Normale 7 2" xfId="194"/>
    <cellStyle name="Normale 8" xfId="195"/>
    <cellStyle name="Normale 8 2" xfId="196"/>
    <cellStyle name="Normale 9" xfId="197"/>
    <cellStyle name="Normale 9 2" xfId="198"/>
    <cellStyle name="Normale_CUCCIOLI MASCHILE" xfId="199"/>
    <cellStyle name="Nota" xfId="200"/>
    <cellStyle name="Nota 2" xfId="201"/>
    <cellStyle name="Nota 2 2" xfId="202"/>
    <cellStyle name="Nota 2 3" xfId="203"/>
    <cellStyle name="Nota 3" xfId="204"/>
    <cellStyle name="Nota 4" xfId="205"/>
    <cellStyle name="Output" xfId="206"/>
    <cellStyle name="Output 2" xfId="207"/>
    <cellStyle name="Output 2 2" xfId="208"/>
    <cellStyle name="Output 3" xfId="209"/>
    <cellStyle name="Percent" xfId="210"/>
    <cellStyle name="Percentuale 10" xfId="211"/>
    <cellStyle name="Percentuale 11" xfId="212"/>
    <cellStyle name="Percentuale 12" xfId="213"/>
    <cellStyle name="Percentuale 13" xfId="214"/>
    <cellStyle name="Percentuale 14" xfId="215"/>
    <cellStyle name="Percentuale 15" xfId="216"/>
    <cellStyle name="Percentuale 16" xfId="217"/>
    <cellStyle name="Percentuale 17" xfId="218"/>
    <cellStyle name="Percentuale 18" xfId="219"/>
    <cellStyle name="Percentuale 19" xfId="220"/>
    <cellStyle name="Percentuale 2" xfId="221"/>
    <cellStyle name="Percentuale 20" xfId="222"/>
    <cellStyle name="Percentuale 21" xfId="223"/>
    <cellStyle name="Percentuale 3" xfId="224"/>
    <cellStyle name="Percentuale 4" xfId="225"/>
    <cellStyle name="Percentuale 5" xfId="226"/>
    <cellStyle name="Percentuale 5 2" xfId="227"/>
    <cellStyle name="Percentuale 6" xfId="228"/>
    <cellStyle name="Percentuale 7" xfId="229"/>
    <cellStyle name="Percentuale 8" xfId="230"/>
    <cellStyle name="Percentuale 9" xfId="231"/>
    <cellStyle name="Testo avviso" xfId="232"/>
    <cellStyle name="Testo avviso 2" xfId="233"/>
    <cellStyle name="Testo avviso 2 2" xfId="234"/>
    <cellStyle name="Testo avviso 3" xfId="235"/>
    <cellStyle name="Testo descrittivo" xfId="236"/>
    <cellStyle name="Testo descrittivo 2" xfId="237"/>
    <cellStyle name="Testo descrittivo 2 2" xfId="238"/>
    <cellStyle name="Testo descrittivo 3" xfId="239"/>
    <cellStyle name="Titolo" xfId="240"/>
    <cellStyle name="Titolo 1" xfId="241"/>
    <cellStyle name="Titolo 1 2" xfId="242"/>
    <cellStyle name="Titolo 1 2 2" xfId="243"/>
    <cellStyle name="Titolo 1 3" xfId="244"/>
    <cellStyle name="Titolo 2" xfId="245"/>
    <cellStyle name="Titolo 2 2" xfId="246"/>
    <cellStyle name="Titolo 2 2 2" xfId="247"/>
    <cellStyle name="Titolo 2 3" xfId="248"/>
    <cellStyle name="Titolo 3" xfId="249"/>
    <cellStyle name="Titolo 3 2" xfId="250"/>
    <cellStyle name="Titolo 3 2 2" xfId="251"/>
    <cellStyle name="Titolo 3 3" xfId="252"/>
    <cellStyle name="Titolo 4" xfId="253"/>
    <cellStyle name="Titolo 4 2" xfId="254"/>
    <cellStyle name="Titolo 4 2 2" xfId="255"/>
    <cellStyle name="Titolo 4 3" xfId="256"/>
    <cellStyle name="Titolo 5" xfId="257"/>
    <cellStyle name="Titolo 5 2" xfId="258"/>
    <cellStyle name="Titolo 6" xfId="259"/>
    <cellStyle name="Totale" xfId="260"/>
    <cellStyle name="Totale 2" xfId="261"/>
    <cellStyle name="Totale 2 2" xfId="262"/>
    <cellStyle name="Totale 3" xfId="263"/>
    <cellStyle name="Valore non valido" xfId="264"/>
    <cellStyle name="Valore non valido 2" xfId="265"/>
    <cellStyle name="Valore non valido 2 2" xfId="266"/>
    <cellStyle name="Valore non valido 3" xfId="267"/>
    <cellStyle name="Valore valido" xfId="268"/>
    <cellStyle name="Valore valido 2" xfId="269"/>
    <cellStyle name="Valore valido 2 2" xfId="270"/>
    <cellStyle name="Valore valido 3" xfId="271"/>
    <cellStyle name="Currency" xfId="272"/>
    <cellStyle name="Currency [0]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9.00390625" defaultRowHeight="12.75"/>
  <cols>
    <col min="1" max="1" width="22.421875" style="0" customWidth="1"/>
    <col min="2" max="2" width="18.57421875" style="0" customWidth="1"/>
    <col min="3" max="3" width="5.00390625" style="0" customWidth="1"/>
    <col min="4" max="4" width="5.28125" style="0" customWidth="1"/>
    <col min="5" max="5" width="4.421875" style="0" customWidth="1"/>
    <col min="6" max="6" width="5.140625" style="0" customWidth="1"/>
    <col min="7" max="7" width="5.57421875" style="0" customWidth="1"/>
    <col min="8" max="8" width="4.00390625" style="0" bestFit="1" customWidth="1"/>
    <col min="9" max="9" width="4.00390625" style="0" customWidth="1"/>
    <col min="10" max="10" width="9.00390625" style="0" customWidth="1"/>
  </cols>
  <sheetData>
    <row r="1" spans="1:10" ht="38.25">
      <c r="A1" s="1" t="s">
        <v>0</v>
      </c>
      <c r="B1" s="1"/>
      <c r="C1" s="42" t="s">
        <v>55</v>
      </c>
      <c r="D1" s="3" t="s">
        <v>2</v>
      </c>
      <c r="E1" s="3" t="s">
        <v>3</v>
      </c>
      <c r="F1" s="3" t="s">
        <v>4</v>
      </c>
      <c r="G1" s="3" t="s">
        <v>5</v>
      </c>
      <c r="H1" s="34"/>
      <c r="I1" s="34"/>
      <c r="J1" s="34"/>
    </row>
    <row r="2" spans="1:10" ht="15.75">
      <c r="A2" s="4" t="s">
        <v>53</v>
      </c>
      <c r="B2" s="1"/>
      <c r="C2" s="5">
        <f>SUM('CUCCIOLI BABY MASCHILE'!P3)</f>
        <v>0</v>
      </c>
      <c r="D2" s="5">
        <f>SUM('CUCCIOLI BABY MASCHILE'!Q3)</f>
        <v>6</v>
      </c>
      <c r="E2" s="5">
        <f>SUM('CUCCIOLI BABY MASCHILE'!R3)</f>
        <v>5</v>
      </c>
      <c r="F2" s="5">
        <f>SUM('CUCCIOLI BABY MASCHILE'!S3)</f>
        <v>4</v>
      </c>
      <c r="G2" s="5">
        <f>SUM('CUCCIOLI BABY MASCHILE'!T3)</f>
        <v>2</v>
      </c>
      <c r="H2" s="6">
        <f aca="true" t="shared" si="0" ref="H2:H24">SUM(C2:G2)</f>
        <v>17</v>
      </c>
      <c r="I2" s="34"/>
      <c r="J2" s="34"/>
    </row>
    <row r="3" spans="1:10" ht="15.75">
      <c r="A3" s="4" t="s">
        <v>54</v>
      </c>
      <c r="B3" s="1"/>
      <c r="C3" s="5">
        <f>SUM('CUCCIOLI BABY FEMMINILE'!P3)</f>
        <v>0</v>
      </c>
      <c r="D3" s="5">
        <f>SUM('CUCCIOLI BABY FEMMINILE'!Q3)</f>
        <v>8</v>
      </c>
      <c r="E3" s="5">
        <f>SUM('CUCCIOLI BABY FEMMINILE'!R3)</f>
        <v>5</v>
      </c>
      <c r="F3" s="5">
        <f>SUM('CUCCIOLI BABY FEMMINILE'!S3)</f>
        <v>5</v>
      </c>
      <c r="G3" s="5">
        <f>SUM('CUCCIOLI BABY FEMMINILE'!T3)</f>
        <v>2</v>
      </c>
      <c r="H3" s="6">
        <f t="shared" si="0"/>
        <v>20</v>
      </c>
      <c r="I3" s="34"/>
      <c r="J3" s="34"/>
    </row>
    <row r="4" spans="1:10" ht="15">
      <c r="A4" s="4" t="s">
        <v>6</v>
      </c>
      <c r="B4" s="4"/>
      <c r="C4" s="5">
        <f>SUM('CUCCIOLI MASCHILE'!P3)</f>
        <v>0</v>
      </c>
      <c r="D4" s="5">
        <f>SUM('CUCCIOLI MASCHILE'!Q3)</f>
        <v>11</v>
      </c>
      <c r="E4" s="5">
        <f>SUM('CUCCIOLI MASCHILE'!R3)</f>
        <v>14</v>
      </c>
      <c r="F4" s="5">
        <f>SUM('CUCCIOLI MASCHILE'!S3)</f>
        <v>3</v>
      </c>
      <c r="G4" s="5">
        <f>SUM('CUCCIOLI MASCHILE'!T3)</f>
        <v>3</v>
      </c>
      <c r="H4" s="6">
        <f t="shared" si="0"/>
        <v>31</v>
      </c>
      <c r="I4" s="6"/>
      <c r="J4" s="6"/>
    </row>
    <row r="5" spans="1:10" ht="15">
      <c r="A5" s="4" t="s">
        <v>7</v>
      </c>
      <c r="B5" s="4"/>
      <c r="C5" s="5">
        <f>SUM('CUCCIOLI FEMMINILE'!P3)</f>
        <v>0</v>
      </c>
      <c r="D5" s="5">
        <f>SUM('CUCCIOLI FEMMINILE'!Q3)</f>
        <v>15</v>
      </c>
      <c r="E5" s="5">
        <f>SUM('CUCCIOLI FEMMINILE'!R3)</f>
        <v>15</v>
      </c>
      <c r="F5" s="5">
        <f>SUM('CUCCIOLI FEMMINILE'!S3)</f>
        <v>11</v>
      </c>
      <c r="G5" s="5">
        <f>SUM('CUCCIOLI FEMMINILE'!T3)</f>
        <v>3</v>
      </c>
      <c r="H5" s="6">
        <f t="shared" si="0"/>
        <v>44</v>
      </c>
      <c r="I5" s="6"/>
      <c r="J5" s="6"/>
    </row>
    <row r="6" spans="1:10" ht="15">
      <c r="A6" s="4" t="s">
        <v>8</v>
      </c>
      <c r="B6" s="4"/>
      <c r="C6" s="5">
        <f>SUM('ESORDIENTI MASCHILE'!P3)</f>
        <v>0</v>
      </c>
      <c r="D6" s="5">
        <f>SUM('ESORDIENTI MASCHILE'!Q3)</f>
        <v>14</v>
      </c>
      <c r="E6" s="5">
        <f>SUM('ESORDIENTI MASCHILE'!R3)</f>
        <v>9</v>
      </c>
      <c r="F6" s="5">
        <f>SUM('ESORDIENTI MASCHILE'!S3)</f>
        <v>9</v>
      </c>
      <c r="G6" s="5">
        <f>SUM('ESORDIENTI MASCHILE'!T3)</f>
        <v>1</v>
      </c>
      <c r="H6" s="6">
        <f t="shared" si="0"/>
        <v>33</v>
      </c>
      <c r="I6" s="6"/>
      <c r="J6" s="6"/>
    </row>
    <row r="7" spans="1:10" ht="15">
      <c r="A7" s="4" t="s">
        <v>9</v>
      </c>
      <c r="B7" s="4"/>
      <c r="C7" s="5">
        <f>SUM('ESORDIENTI FEMMINILE'!P4)</f>
        <v>0</v>
      </c>
      <c r="D7" s="5">
        <f>SUM('ESORDIENTI FEMMINILE'!Q4)</f>
        <v>20</v>
      </c>
      <c r="E7" s="5">
        <f>SUM('ESORDIENTI FEMMINILE'!R4)</f>
        <v>12</v>
      </c>
      <c r="F7" s="5">
        <f>SUM('ESORDIENTI FEMMINILE'!S4)</f>
        <v>4</v>
      </c>
      <c r="G7" s="5">
        <f>SUM('ESORDIENTI FEMMINILE'!T4)</f>
        <v>7</v>
      </c>
      <c r="H7" s="6">
        <f t="shared" si="0"/>
        <v>43</v>
      </c>
      <c r="I7" s="6"/>
      <c r="J7" s="6"/>
    </row>
    <row r="8" spans="1:10" ht="15">
      <c r="A8" s="4" t="s">
        <v>10</v>
      </c>
      <c r="B8" s="4"/>
      <c r="C8" s="5">
        <f>SUM('RAGAZZI MASCHILE'!P3)</f>
        <v>0</v>
      </c>
      <c r="D8" s="5">
        <f>SUM('RAGAZZI MASCHILE'!Q3)</f>
        <v>12</v>
      </c>
      <c r="E8" s="5">
        <f>SUM('RAGAZZI MASCHILE'!R3)</f>
        <v>7</v>
      </c>
      <c r="F8" s="5">
        <f>SUM('RAGAZZI MASCHILE'!S3)</f>
        <v>7</v>
      </c>
      <c r="G8" s="5">
        <f>SUM('RAGAZZI MASCHILE'!T3)</f>
        <v>4</v>
      </c>
      <c r="H8" s="6">
        <f t="shared" si="0"/>
        <v>30</v>
      </c>
      <c r="I8" s="6"/>
      <c r="J8" s="6"/>
    </row>
    <row r="9" spans="1:10" ht="15">
      <c r="A9" s="4" t="s">
        <v>11</v>
      </c>
      <c r="B9" s="4"/>
      <c r="C9" s="5">
        <f>SUM('RAGAZZI FEMMINILE'!P4)</f>
        <v>0</v>
      </c>
      <c r="D9" s="5">
        <f>SUM('RAGAZZI FEMMINILE'!Q4)</f>
        <v>7</v>
      </c>
      <c r="E9" s="5">
        <f>SUM('RAGAZZI FEMMINILE'!R4)</f>
        <v>8</v>
      </c>
      <c r="F9" s="5">
        <f>SUM('RAGAZZI FEMMINILE'!S4)</f>
        <v>2</v>
      </c>
      <c r="G9" s="5">
        <f>SUM('RAGAZZI FEMMINILE'!T4)</f>
        <v>2</v>
      </c>
      <c r="H9" s="6">
        <f t="shared" si="0"/>
        <v>19</v>
      </c>
      <c r="I9" s="6"/>
      <c r="J9" s="6"/>
    </row>
    <row r="10" spans="1:10" ht="15">
      <c r="A10" s="4" t="s">
        <v>12</v>
      </c>
      <c r="B10" s="4"/>
      <c r="C10" s="5">
        <f>SUM('CADETTI MASCHILE'!P3)</f>
        <v>0</v>
      </c>
      <c r="D10" s="5">
        <f>SUM('CADETTI MASCHILE'!Q3)</f>
        <v>4</v>
      </c>
      <c r="E10" s="5">
        <f>SUM('CADETTI MASCHILE'!R3)</f>
        <v>4</v>
      </c>
      <c r="F10" s="5">
        <f>SUM('CADETTI MASCHILE'!S3)</f>
        <v>4</v>
      </c>
      <c r="G10" s="5">
        <f>SUM('CADETTI MASCHILE'!T3)</f>
        <v>1</v>
      </c>
      <c r="H10" s="6">
        <f t="shared" si="0"/>
        <v>13</v>
      </c>
      <c r="I10" s="6"/>
      <c r="J10" s="6"/>
    </row>
    <row r="11" spans="1:10" ht="15">
      <c r="A11" s="4" t="s">
        <v>13</v>
      </c>
      <c r="B11" s="4"/>
      <c r="C11" s="5">
        <f>SUM('CADETTI FEMMINILE'!P3)</f>
        <v>0</v>
      </c>
      <c r="D11" s="5">
        <f>SUM('CADETTI FEMMINILE'!Q3)</f>
        <v>8</v>
      </c>
      <c r="E11" s="5">
        <f>SUM('CADETTI FEMMINILE'!R3)</f>
        <v>6</v>
      </c>
      <c r="F11" s="5">
        <f>SUM('CADETTI FEMMINILE'!S3)</f>
        <v>4</v>
      </c>
      <c r="G11" s="5">
        <f>SUM('CADETTI FEMMINILE'!T3)</f>
        <v>5</v>
      </c>
      <c r="H11" s="6">
        <f t="shared" si="0"/>
        <v>23</v>
      </c>
      <c r="I11" s="6"/>
      <c r="J11" s="6"/>
    </row>
    <row r="12" spans="1:10" ht="15">
      <c r="A12" s="4" t="s">
        <v>14</v>
      </c>
      <c r="B12" s="4"/>
      <c r="C12" s="5">
        <f>SUM('ALLIEVI MASCHILE'!O3)</f>
        <v>0</v>
      </c>
      <c r="D12" s="5">
        <f>SUM('ALLIEVI MASCHILE'!P3)</f>
        <v>2</v>
      </c>
      <c r="E12" s="5">
        <f>SUM('ALLIEVI MASCHILE'!Q3)</f>
        <v>4</v>
      </c>
      <c r="F12" s="5">
        <f>SUM('ALLIEVI MASCHILE'!R3)</f>
        <v>0</v>
      </c>
      <c r="G12" s="5">
        <f>SUM('ALLIEVI MASCHILE'!S3)</f>
        <v>0</v>
      </c>
      <c r="H12" s="6">
        <f t="shared" si="0"/>
        <v>6</v>
      </c>
      <c r="I12" s="6"/>
      <c r="J12" s="6"/>
    </row>
    <row r="13" spans="1:10" ht="15">
      <c r="A13" s="4" t="s">
        <v>15</v>
      </c>
      <c r="B13" s="4"/>
      <c r="C13" s="5">
        <f>SUM('ALLIEVI FEMMINILE'!O3)</f>
        <v>0</v>
      </c>
      <c r="D13" s="5">
        <f>SUM('ALLIEVI FEMMINILE'!P3)</f>
        <v>6</v>
      </c>
      <c r="E13" s="5">
        <f>SUM('ALLIEVI FEMMINILE'!Q3)</f>
        <v>2</v>
      </c>
      <c r="F13" s="5">
        <f>SUM('ALLIEVI FEMMINILE'!R3)</f>
        <v>1</v>
      </c>
      <c r="G13" s="5">
        <f>SUM('ALLIEVI FEMMINILE'!S3)</f>
        <v>2</v>
      </c>
      <c r="H13" s="6">
        <f t="shared" si="0"/>
        <v>11</v>
      </c>
      <c r="I13" s="6"/>
      <c r="J13" s="6"/>
    </row>
    <row r="14" spans="1:10" ht="15">
      <c r="A14" s="4" t="s">
        <v>16</v>
      </c>
      <c r="B14" s="4"/>
      <c r="C14" s="5">
        <f>SUM('JUNIORES MASCHILE'!O3)</f>
        <v>0</v>
      </c>
      <c r="D14" s="5">
        <f>SUM('JUNIORES MASCHILE'!P3)</f>
        <v>2</v>
      </c>
      <c r="E14" s="5">
        <f>SUM('JUNIORES MASCHILE'!Q3)</f>
        <v>1</v>
      </c>
      <c r="F14" s="5">
        <f>SUM('JUNIORES MASCHILE'!R3)</f>
        <v>2</v>
      </c>
      <c r="G14" s="5">
        <f>SUM('JUNIORES MASCHILE'!S3)</f>
        <v>3</v>
      </c>
      <c r="H14" s="6">
        <f t="shared" si="0"/>
        <v>8</v>
      </c>
      <c r="I14" s="6"/>
      <c r="J14" s="6"/>
    </row>
    <row r="15" spans="1:10" ht="15">
      <c r="A15" s="4" t="s">
        <v>17</v>
      </c>
      <c r="B15" s="4"/>
      <c r="C15" s="5">
        <f>SUM('JUNIORES FEMMINILE'!O3)</f>
        <v>0</v>
      </c>
      <c r="D15" s="5">
        <f>SUM('JUNIORES FEMMINILE'!P3)</f>
        <v>0</v>
      </c>
      <c r="E15" s="5">
        <f>SUM('JUNIORES FEMMINILE'!Q3)</f>
        <v>0</v>
      </c>
      <c r="F15" s="5">
        <f>SUM('JUNIORES FEMMINILE'!R3)</f>
        <v>0</v>
      </c>
      <c r="G15" s="5">
        <f>SUM('JUNIORES FEMMINILE'!S3)</f>
        <v>1</v>
      </c>
      <c r="H15" s="6">
        <f t="shared" si="0"/>
        <v>1</v>
      </c>
      <c r="I15" s="6"/>
      <c r="J15" s="6"/>
    </row>
    <row r="16" spans="1:10" ht="15">
      <c r="A16" s="4" t="s">
        <v>18</v>
      </c>
      <c r="B16" s="4"/>
      <c r="C16" s="5">
        <f>SUM('ADULTI A MASCHILE'!O3)</f>
        <v>0</v>
      </c>
      <c r="D16" s="5">
        <f>SUM('ADULTI A MASCHILE'!P3)</f>
        <v>3</v>
      </c>
      <c r="E16" s="5">
        <f>SUM('ADULTI A MASCHILE'!Q3)</f>
        <v>0</v>
      </c>
      <c r="F16" s="5">
        <f>SUM('ADULTI A MASCHILE'!R3)</f>
        <v>7</v>
      </c>
      <c r="G16" s="5">
        <f>SUM('ADULTI A MASCHILE'!S3)</f>
        <v>5</v>
      </c>
      <c r="H16" s="6">
        <f t="shared" si="0"/>
        <v>15</v>
      </c>
      <c r="I16" s="6"/>
      <c r="J16" s="6"/>
    </row>
    <row r="17" spans="1:10" ht="15">
      <c r="A17" s="4" t="s">
        <v>19</v>
      </c>
      <c r="B17" s="4"/>
      <c r="C17" s="5">
        <f>SUM('ADULTI A FEMMINILE'!O3)</f>
        <v>0</v>
      </c>
      <c r="D17" s="5">
        <f>SUM('ADULTI A FEMMINILE'!P3)</f>
        <v>2</v>
      </c>
      <c r="E17" s="5">
        <f>SUM('ADULTI A FEMMINILE'!Q3)</f>
        <v>2</v>
      </c>
      <c r="F17" s="5">
        <f>SUM('ADULTI A FEMMINILE'!R3)</f>
        <v>2</v>
      </c>
      <c r="G17" s="5">
        <f>SUM('ADULTI A FEMMINILE'!S3)</f>
        <v>1</v>
      </c>
      <c r="H17" s="6">
        <f t="shared" si="0"/>
        <v>7</v>
      </c>
      <c r="I17" s="6"/>
      <c r="J17" s="6"/>
    </row>
    <row r="18" spans="1:10" ht="15">
      <c r="A18" s="4" t="s">
        <v>20</v>
      </c>
      <c r="B18" s="4"/>
      <c r="C18" s="5">
        <f>SUM('ADULTI B MASCHILE'!O4)</f>
        <v>0</v>
      </c>
      <c r="D18" s="5">
        <f>SUM('ADULTI B MASCHILE'!P4)</f>
        <v>0</v>
      </c>
      <c r="E18" s="5">
        <f>SUM('ADULTI B MASCHILE'!Q4)</f>
        <v>0</v>
      </c>
      <c r="F18" s="5">
        <f>SUM('ADULTI B MASCHILE'!R4)</f>
        <v>0</v>
      </c>
      <c r="G18" s="5">
        <f>SUM('ADULTI B MASCHILE'!S4)</f>
        <v>0</v>
      </c>
      <c r="H18" s="6">
        <f t="shared" si="0"/>
        <v>0</v>
      </c>
      <c r="I18" s="6"/>
      <c r="J18" s="6"/>
    </row>
    <row r="19" spans="1:10" ht="15">
      <c r="A19" s="4" t="s">
        <v>21</v>
      </c>
      <c r="B19" s="4"/>
      <c r="C19" s="5">
        <f>SUM('ADULTI B FEMMINILE'!O3)</f>
        <v>0</v>
      </c>
      <c r="D19" s="5">
        <f>SUM('ADULTI B FEMMINILE'!P3)</f>
        <v>0</v>
      </c>
      <c r="E19" s="5">
        <f>SUM('ADULTI B FEMMINILE'!Q3)</f>
        <v>0</v>
      </c>
      <c r="F19" s="5">
        <f>SUM('ADULTI B FEMMINILE'!R3)</f>
        <v>1</v>
      </c>
      <c r="G19" s="5">
        <f>SUM('ADULTI B FEMMINILE'!S3)</f>
        <v>0</v>
      </c>
      <c r="H19" s="6">
        <f t="shared" si="0"/>
        <v>1</v>
      </c>
      <c r="I19" s="6"/>
      <c r="J19" s="6"/>
    </row>
    <row r="20" spans="1:10" ht="15">
      <c r="A20" s="4" t="s">
        <v>22</v>
      </c>
      <c r="B20" s="4"/>
      <c r="C20" s="5">
        <f>SUM('VETERANI MASCHILE'!O3)</f>
        <v>0</v>
      </c>
      <c r="D20" s="5">
        <f>SUM('VETERANI MASCHILE'!P3)</f>
        <v>3</v>
      </c>
      <c r="E20" s="5">
        <f>SUM('VETERANI MASCHILE'!Q3)</f>
        <v>2</v>
      </c>
      <c r="F20" s="5">
        <f>SUM('VETERANI MASCHILE'!R3)</f>
        <v>1</v>
      </c>
      <c r="G20" s="5">
        <f>SUM('VETERANI MASCHILE'!S3)</f>
        <v>0</v>
      </c>
      <c r="H20" s="6">
        <f t="shared" si="0"/>
        <v>6</v>
      </c>
      <c r="I20" s="6"/>
      <c r="J20" s="6"/>
    </row>
    <row r="21" spans="1:10" ht="15">
      <c r="A21" s="4" t="s">
        <v>23</v>
      </c>
      <c r="B21" s="4"/>
      <c r="C21" s="5">
        <f>SUM(' VETERANI FEMMINILE'!O3)</f>
        <v>0</v>
      </c>
      <c r="D21" s="5">
        <f>SUM(' VETERANI FEMMINILE'!P3)</f>
        <v>0</v>
      </c>
      <c r="E21" s="5">
        <f>SUM(' VETERANI FEMMINILE'!Q3)</f>
        <v>0</v>
      </c>
      <c r="F21" s="5">
        <f>SUM(' VETERANI FEMMINILE'!R3)</f>
        <v>0</v>
      </c>
      <c r="G21" s="5">
        <f>SUM(' VETERANI FEMMINILE'!S3)</f>
        <v>0</v>
      </c>
      <c r="H21" s="6">
        <f t="shared" si="0"/>
        <v>0</v>
      </c>
      <c r="I21" s="6"/>
      <c r="J21" s="6"/>
    </row>
    <row r="22" spans="1:10" ht="15">
      <c r="A22" s="4" t="s">
        <v>24</v>
      </c>
      <c r="B22" s="4"/>
      <c r="C22" s="5">
        <f>SUM('SENIORES MASCHILE'!O3)</f>
        <v>0</v>
      </c>
      <c r="D22" s="5">
        <f>SUM('SENIORES MASCHILE'!P3)</f>
        <v>1</v>
      </c>
      <c r="E22" s="5">
        <f>SUM('SENIORES MASCHILE'!Q3)</f>
        <v>2</v>
      </c>
      <c r="F22" s="5">
        <f>SUM('SENIORES MASCHILE'!R3)</f>
        <v>2</v>
      </c>
      <c r="G22" s="5">
        <f>SUM('SENIORES MASCHILE'!S3)</f>
        <v>4</v>
      </c>
      <c r="H22" s="6">
        <f t="shared" si="0"/>
        <v>9</v>
      </c>
      <c r="I22" s="6"/>
      <c r="J22" s="6"/>
    </row>
    <row r="23" spans="1:10" ht="15">
      <c r="A23" s="4" t="s">
        <v>25</v>
      </c>
      <c r="B23" s="4"/>
      <c r="C23" s="5">
        <f>SUM('SENIORES FEMMINILE'!O3)</f>
        <v>0</v>
      </c>
      <c r="D23" s="5">
        <f>SUM('SENIORES FEMMINILE'!P3)</f>
        <v>2</v>
      </c>
      <c r="E23" s="5">
        <f>SUM('SENIORES FEMMINILE'!Q3)</f>
        <v>2</v>
      </c>
      <c r="F23" s="5">
        <f>SUM('SENIORES FEMMINILE'!R3)</f>
        <v>0</v>
      </c>
      <c r="G23" s="5">
        <f>SUM('SENIORES FEMMINILE'!S3)</f>
        <v>0</v>
      </c>
      <c r="H23" s="6">
        <f t="shared" si="0"/>
        <v>4</v>
      </c>
      <c r="I23" s="6"/>
      <c r="J23" s="6"/>
    </row>
    <row r="24" spans="3:10" ht="23.25">
      <c r="C24" s="99">
        <f>SUM(C2:C23)</f>
        <v>0</v>
      </c>
      <c r="D24" s="99">
        <f>SUM(D2:D23)</f>
        <v>126</v>
      </c>
      <c r="E24" s="99">
        <f>SUM(E2:E23)</f>
        <v>100</v>
      </c>
      <c r="F24" s="99">
        <f>SUM(F2:F23)</f>
        <v>69</v>
      </c>
      <c r="G24" s="99">
        <f>SUM(G2:G23)</f>
        <v>46</v>
      </c>
      <c r="H24" s="99">
        <f t="shared" si="0"/>
        <v>341</v>
      </c>
      <c r="I24" s="99"/>
      <c r="J24" s="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A4" sqref="A4:A32"/>
    </sheetView>
  </sheetViews>
  <sheetFormatPr defaultColWidth="9.140625" defaultRowHeight="12.75"/>
  <cols>
    <col min="1" max="1" width="6.57421875" style="8" customWidth="1"/>
    <col min="2" max="2" width="22.421875" style="205" customWidth="1"/>
    <col min="3" max="3" width="17.140625" style="205" customWidth="1"/>
    <col min="4" max="4" width="33.00390625" style="205" customWidth="1"/>
    <col min="5" max="5" width="7.57421875" style="0" customWidth="1"/>
    <col min="6" max="6" width="7.57421875" style="6" customWidth="1"/>
    <col min="7" max="8" width="4.00390625" style="6" customWidth="1"/>
    <col min="9" max="10" width="4.00390625" style="0" customWidth="1"/>
    <col min="11" max="11" width="4.00390625" style="43" customWidth="1"/>
    <col min="12" max="14" width="7.57421875" style="0" customWidth="1"/>
    <col min="15" max="19" width="6.140625" style="0" customWidth="1"/>
  </cols>
  <sheetData>
    <row r="1" spans="1:14" ht="30">
      <c r="A1" s="379" t="s">
        <v>11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21" ht="30.75">
      <c r="A2" s="13"/>
      <c r="B2" s="13"/>
      <c r="C2" s="13"/>
      <c r="D2" s="13"/>
      <c r="E2" s="13"/>
      <c r="F2" s="13"/>
      <c r="G2" s="378" t="s">
        <v>50</v>
      </c>
      <c r="H2" s="378"/>
      <c r="I2" s="378"/>
      <c r="J2" s="378"/>
      <c r="K2" s="378"/>
      <c r="L2" s="15"/>
      <c r="M2" s="15"/>
      <c r="N2" s="15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15"/>
    </row>
    <row r="3" spans="1:21" ht="63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15"/>
      <c r="P3" s="2"/>
      <c r="Q3" s="2"/>
      <c r="R3" s="2"/>
      <c r="S3" s="2"/>
      <c r="T3" s="2"/>
      <c r="U3" s="15"/>
    </row>
    <row r="4" spans="1:21" ht="15.75">
      <c r="A4" s="84"/>
      <c r="B4" s="64" t="s">
        <v>307</v>
      </c>
      <c r="C4" s="64" t="s">
        <v>308</v>
      </c>
      <c r="D4" s="64" t="s">
        <v>88</v>
      </c>
      <c r="E4" s="344">
        <v>2001</v>
      </c>
      <c r="F4" s="59">
        <f aca="true" t="shared" si="0" ref="F4:F35">SUM(G4:M4)</f>
        <v>60</v>
      </c>
      <c r="G4" s="65">
        <v>20</v>
      </c>
      <c r="H4" s="60">
        <v>20</v>
      </c>
      <c r="I4" s="61">
        <v>20</v>
      </c>
      <c r="J4" s="68">
        <v>20</v>
      </c>
      <c r="K4" s="68"/>
      <c r="L4" s="68">
        <f aca="true" t="shared" si="1" ref="L4:L35">IF(N4&lt;4,0,-MIN(G4:K4))</f>
        <v>-20</v>
      </c>
      <c r="M4" s="84"/>
      <c r="N4" s="84">
        <f aca="true" t="shared" si="2" ref="N4:N35">COUNTA(G4:K4)</f>
        <v>4</v>
      </c>
      <c r="O4" s="5">
        <f>COUNTIF(N4:N100,6)</f>
        <v>0</v>
      </c>
      <c r="P4" s="5">
        <f>COUNTIF(N4:N100,5)</f>
        <v>0</v>
      </c>
      <c r="Q4" s="5">
        <f>COUNTIF(N4:N100,4)</f>
        <v>7</v>
      </c>
      <c r="R4" s="5">
        <f>COUNTIF(N4:N100,3)</f>
        <v>8</v>
      </c>
      <c r="S4" s="5">
        <f>COUNTIF(N4:N100,2)</f>
        <v>2</v>
      </c>
      <c r="T4" s="5">
        <f>COUNTIF(N4:N100,1)</f>
        <v>2</v>
      </c>
      <c r="U4" s="15"/>
    </row>
    <row r="5" spans="1:21" ht="15.75">
      <c r="A5" s="84"/>
      <c r="B5" s="313" t="s">
        <v>339</v>
      </c>
      <c r="C5" s="313" t="s">
        <v>246</v>
      </c>
      <c r="D5" s="320" t="s">
        <v>146</v>
      </c>
      <c r="E5" s="316">
        <v>2001</v>
      </c>
      <c r="F5" s="59">
        <f t="shared" si="0"/>
        <v>52</v>
      </c>
      <c r="G5" s="68">
        <v>18</v>
      </c>
      <c r="H5" s="60">
        <v>15</v>
      </c>
      <c r="I5" s="61">
        <v>16</v>
      </c>
      <c r="J5" s="68">
        <v>18</v>
      </c>
      <c r="K5" s="62"/>
      <c r="L5" s="68">
        <f t="shared" si="1"/>
        <v>-15</v>
      </c>
      <c r="M5" s="84"/>
      <c r="N5" s="84">
        <f t="shared" si="2"/>
        <v>4</v>
      </c>
      <c r="O5" s="15"/>
      <c r="P5" s="15"/>
      <c r="Q5" s="15"/>
      <c r="R5" s="15"/>
      <c r="S5" s="15"/>
      <c r="T5" s="15"/>
      <c r="U5" s="15"/>
    </row>
    <row r="6" spans="1:21" ht="15.75">
      <c r="A6" s="84"/>
      <c r="B6" s="313" t="s">
        <v>458</v>
      </c>
      <c r="C6" s="313" t="s">
        <v>459</v>
      </c>
      <c r="D6" s="313" t="s">
        <v>230</v>
      </c>
      <c r="E6" s="317">
        <v>2002</v>
      </c>
      <c r="F6" s="59">
        <f t="shared" si="0"/>
        <v>49</v>
      </c>
      <c r="G6" s="60"/>
      <c r="H6" s="61">
        <v>18</v>
      </c>
      <c r="I6" s="61">
        <v>15</v>
      </c>
      <c r="J6" s="62">
        <v>16</v>
      </c>
      <c r="K6" s="68"/>
      <c r="L6" s="68">
        <f t="shared" si="1"/>
        <v>0</v>
      </c>
      <c r="M6" s="84"/>
      <c r="N6" s="84">
        <f t="shared" si="2"/>
        <v>3</v>
      </c>
      <c r="O6" s="15"/>
      <c r="P6" s="15"/>
      <c r="Q6" s="15"/>
      <c r="R6" s="15"/>
      <c r="S6" s="15"/>
      <c r="T6" s="15"/>
      <c r="U6" s="15"/>
    </row>
    <row r="7" spans="1:21" ht="15.75">
      <c r="A7" s="84"/>
      <c r="B7" s="64" t="s">
        <v>203</v>
      </c>
      <c r="C7" s="64" t="s">
        <v>256</v>
      </c>
      <c r="D7" s="64" t="s">
        <v>88</v>
      </c>
      <c r="E7" s="344">
        <v>2001</v>
      </c>
      <c r="F7" s="59">
        <f t="shared" si="0"/>
        <v>47</v>
      </c>
      <c r="G7" s="60">
        <v>16</v>
      </c>
      <c r="H7" s="60">
        <v>13</v>
      </c>
      <c r="I7" s="68">
        <v>18</v>
      </c>
      <c r="J7" s="68"/>
      <c r="K7" s="62"/>
      <c r="L7" s="68">
        <f t="shared" si="1"/>
        <v>0</v>
      </c>
      <c r="M7" s="84"/>
      <c r="N7" s="84">
        <f t="shared" si="2"/>
        <v>3</v>
      </c>
      <c r="O7" s="15"/>
      <c r="P7" s="15"/>
      <c r="Q7" s="15"/>
      <c r="R7" s="15"/>
      <c r="S7" s="15"/>
      <c r="T7" s="15"/>
      <c r="U7" s="15"/>
    </row>
    <row r="8" spans="1:21" ht="15.75">
      <c r="A8" s="84"/>
      <c r="B8" s="64" t="s">
        <v>334</v>
      </c>
      <c r="C8" s="64" t="s">
        <v>263</v>
      </c>
      <c r="D8" s="64" t="s">
        <v>157</v>
      </c>
      <c r="E8" s="344">
        <v>2002</v>
      </c>
      <c r="F8" s="59">
        <f t="shared" si="0"/>
        <v>46</v>
      </c>
      <c r="G8" s="60">
        <v>15</v>
      </c>
      <c r="H8" s="60">
        <v>16</v>
      </c>
      <c r="I8" s="68">
        <v>14</v>
      </c>
      <c r="J8" s="62">
        <v>15</v>
      </c>
      <c r="K8" s="68"/>
      <c r="L8" s="68">
        <f t="shared" si="1"/>
        <v>-14</v>
      </c>
      <c r="M8" s="84"/>
      <c r="N8" s="84">
        <f t="shared" si="2"/>
        <v>4</v>
      </c>
      <c r="O8" s="15"/>
      <c r="P8" s="15"/>
      <c r="Q8" s="15"/>
      <c r="R8" s="15"/>
      <c r="S8" s="15"/>
      <c r="T8" s="15"/>
      <c r="U8" s="15"/>
    </row>
    <row r="9" spans="1:21" ht="15.75">
      <c r="A9" s="84"/>
      <c r="B9" s="64" t="s">
        <v>255</v>
      </c>
      <c r="C9" s="64" t="s">
        <v>224</v>
      </c>
      <c r="D9" s="64" t="s">
        <v>88</v>
      </c>
      <c r="E9" s="344">
        <v>2001</v>
      </c>
      <c r="F9" s="59">
        <f t="shared" si="0"/>
        <v>42</v>
      </c>
      <c r="G9" s="60">
        <v>14</v>
      </c>
      <c r="H9" s="60">
        <v>14</v>
      </c>
      <c r="I9" s="61">
        <v>13</v>
      </c>
      <c r="J9" s="68">
        <v>14</v>
      </c>
      <c r="K9" s="68"/>
      <c r="L9" s="68">
        <f t="shared" si="1"/>
        <v>-13</v>
      </c>
      <c r="M9" s="84"/>
      <c r="N9" s="84">
        <f t="shared" si="2"/>
        <v>4</v>
      </c>
      <c r="O9" s="15"/>
      <c r="P9" s="15"/>
      <c r="Q9" s="15"/>
      <c r="R9" s="15"/>
      <c r="S9" s="15"/>
      <c r="T9" s="15"/>
      <c r="U9" s="15"/>
    </row>
    <row r="10" spans="1:21" ht="15.75">
      <c r="A10" s="84"/>
      <c r="B10" s="64" t="s">
        <v>369</v>
      </c>
      <c r="C10" s="64" t="s">
        <v>249</v>
      </c>
      <c r="D10" s="64" t="s">
        <v>143</v>
      </c>
      <c r="E10" s="344">
        <v>2002</v>
      </c>
      <c r="F10" s="59">
        <f t="shared" si="0"/>
        <v>36</v>
      </c>
      <c r="G10" s="60">
        <v>13</v>
      </c>
      <c r="H10" s="60">
        <v>11</v>
      </c>
      <c r="I10" s="68">
        <v>12</v>
      </c>
      <c r="J10" s="62"/>
      <c r="K10" s="62"/>
      <c r="L10" s="68">
        <f t="shared" si="1"/>
        <v>0</v>
      </c>
      <c r="M10" s="84"/>
      <c r="N10" s="84">
        <f t="shared" si="2"/>
        <v>3</v>
      </c>
      <c r="O10" s="15"/>
      <c r="P10" s="15"/>
      <c r="Q10" s="15"/>
      <c r="R10" s="15"/>
      <c r="S10" s="15"/>
      <c r="T10" s="15"/>
      <c r="U10" s="15"/>
    </row>
    <row r="11" spans="1:21" ht="15.75">
      <c r="A11" s="84"/>
      <c r="B11" s="64" t="s">
        <v>56</v>
      </c>
      <c r="C11" s="64" t="s">
        <v>258</v>
      </c>
      <c r="D11" s="320" t="s">
        <v>149</v>
      </c>
      <c r="E11" s="344">
        <v>2001</v>
      </c>
      <c r="F11" s="59">
        <f t="shared" si="0"/>
        <v>33</v>
      </c>
      <c r="G11" s="60">
        <v>9</v>
      </c>
      <c r="H11" s="60">
        <v>12</v>
      </c>
      <c r="I11" s="61"/>
      <c r="J11" s="68">
        <v>12</v>
      </c>
      <c r="K11" s="68"/>
      <c r="L11" s="68">
        <f t="shared" si="1"/>
        <v>0</v>
      </c>
      <c r="M11" s="84"/>
      <c r="N11" s="84">
        <f t="shared" si="2"/>
        <v>3</v>
      </c>
      <c r="O11" s="15"/>
      <c r="P11" s="15"/>
      <c r="Q11" s="15"/>
      <c r="R11" s="15"/>
      <c r="S11" s="15"/>
      <c r="T11" s="15"/>
      <c r="U11" s="15"/>
    </row>
    <row r="12" spans="1:21" ht="15.75">
      <c r="A12" s="84"/>
      <c r="B12" s="94" t="s">
        <v>371</v>
      </c>
      <c r="C12" s="94" t="s">
        <v>240</v>
      </c>
      <c r="D12" s="64" t="s">
        <v>88</v>
      </c>
      <c r="E12" s="344">
        <v>2002</v>
      </c>
      <c r="F12" s="59">
        <f t="shared" si="0"/>
        <v>31</v>
      </c>
      <c r="G12" s="60">
        <v>10</v>
      </c>
      <c r="H12" s="60">
        <v>10</v>
      </c>
      <c r="I12" s="61">
        <v>11</v>
      </c>
      <c r="J12" s="62"/>
      <c r="K12" s="62"/>
      <c r="L12" s="68">
        <f t="shared" si="1"/>
        <v>0</v>
      </c>
      <c r="M12" s="84"/>
      <c r="N12" s="84">
        <f t="shared" si="2"/>
        <v>3</v>
      </c>
      <c r="O12" s="15"/>
      <c r="P12" s="15"/>
      <c r="Q12" s="15"/>
      <c r="R12" s="15"/>
      <c r="S12" s="15"/>
      <c r="T12" s="15"/>
      <c r="U12" s="15"/>
    </row>
    <row r="13" spans="1:21" ht="13.5" customHeight="1">
      <c r="A13" s="84"/>
      <c r="B13" s="64" t="s">
        <v>197</v>
      </c>
      <c r="C13" s="64" t="s">
        <v>241</v>
      </c>
      <c r="D13" s="320" t="s">
        <v>149</v>
      </c>
      <c r="E13" s="344">
        <v>2002</v>
      </c>
      <c r="F13" s="59">
        <f t="shared" si="0"/>
        <v>30</v>
      </c>
      <c r="G13" s="60">
        <v>12</v>
      </c>
      <c r="H13" s="60">
        <v>8</v>
      </c>
      <c r="I13" s="68"/>
      <c r="J13" s="68">
        <v>10</v>
      </c>
      <c r="K13" s="62"/>
      <c r="L13" s="68">
        <f t="shared" si="1"/>
        <v>0</v>
      </c>
      <c r="M13" s="84"/>
      <c r="N13" s="84">
        <f t="shared" si="2"/>
        <v>3</v>
      </c>
      <c r="O13" s="15"/>
      <c r="P13" s="15"/>
      <c r="Q13" s="15"/>
      <c r="R13" s="15"/>
      <c r="S13" s="15"/>
      <c r="T13" s="15"/>
      <c r="U13" s="15"/>
    </row>
    <row r="14" spans="1:21" ht="15.75">
      <c r="A14" s="84"/>
      <c r="B14" s="64" t="s">
        <v>341</v>
      </c>
      <c r="C14" s="64" t="s">
        <v>244</v>
      </c>
      <c r="D14" s="64" t="s">
        <v>146</v>
      </c>
      <c r="E14" s="344">
        <v>2001</v>
      </c>
      <c r="F14" s="59">
        <f t="shared" si="0"/>
        <v>29</v>
      </c>
      <c r="G14" s="60">
        <v>7</v>
      </c>
      <c r="H14" s="60">
        <v>6</v>
      </c>
      <c r="I14" s="61">
        <v>9</v>
      </c>
      <c r="J14" s="62">
        <v>13</v>
      </c>
      <c r="K14" s="68"/>
      <c r="L14" s="68">
        <f t="shared" si="1"/>
        <v>-6</v>
      </c>
      <c r="M14" s="84"/>
      <c r="N14" s="84">
        <f t="shared" si="2"/>
        <v>4</v>
      </c>
      <c r="O14" s="15"/>
      <c r="P14" s="15"/>
      <c r="Q14" s="15"/>
      <c r="R14" s="15"/>
      <c r="S14" s="15"/>
      <c r="T14" s="15"/>
      <c r="U14" s="15"/>
    </row>
    <row r="15" spans="1:21" ht="15.75">
      <c r="A15" s="84"/>
      <c r="B15" s="94" t="s">
        <v>145</v>
      </c>
      <c r="C15" s="94" t="s">
        <v>372</v>
      </c>
      <c r="D15" s="64" t="s">
        <v>157</v>
      </c>
      <c r="E15" s="344">
        <v>2001</v>
      </c>
      <c r="F15" s="59">
        <f t="shared" si="0"/>
        <v>29</v>
      </c>
      <c r="G15" s="60">
        <v>8</v>
      </c>
      <c r="H15" s="60">
        <v>7</v>
      </c>
      <c r="I15" s="68">
        <v>10</v>
      </c>
      <c r="J15" s="62">
        <v>11</v>
      </c>
      <c r="K15" s="68"/>
      <c r="L15" s="68">
        <f t="shared" si="1"/>
        <v>-7</v>
      </c>
      <c r="M15" s="84"/>
      <c r="N15" s="84">
        <f t="shared" si="2"/>
        <v>4</v>
      </c>
      <c r="O15" s="15"/>
      <c r="P15" s="15"/>
      <c r="Q15" s="15"/>
      <c r="R15" s="15"/>
      <c r="S15" s="15"/>
      <c r="T15" s="15"/>
      <c r="U15" s="15"/>
    </row>
    <row r="16" spans="1:21" ht="15.75">
      <c r="A16" s="84"/>
      <c r="B16" s="64" t="s">
        <v>242</v>
      </c>
      <c r="C16" s="64" t="s">
        <v>184</v>
      </c>
      <c r="D16" s="64" t="s">
        <v>157</v>
      </c>
      <c r="E16" s="344">
        <v>2002</v>
      </c>
      <c r="F16" s="59">
        <f t="shared" si="0"/>
        <v>23</v>
      </c>
      <c r="G16" s="60">
        <v>6</v>
      </c>
      <c r="H16" s="60">
        <v>5</v>
      </c>
      <c r="I16" s="68">
        <v>8</v>
      </c>
      <c r="J16" s="62">
        <v>9</v>
      </c>
      <c r="K16" s="68"/>
      <c r="L16" s="68">
        <f t="shared" si="1"/>
        <v>-5</v>
      </c>
      <c r="M16" s="84"/>
      <c r="N16" s="84">
        <f t="shared" si="2"/>
        <v>4</v>
      </c>
      <c r="O16" s="15"/>
      <c r="P16" s="15"/>
      <c r="Q16" s="15"/>
      <c r="R16" s="15"/>
      <c r="S16" s="15"/>
      <c r="T16" s="15"/>
      <c r="U16" s="15"/>
    </row>
    <row r="17" spans="1:21" ht="15.75">
      <c r="A17" s="84"/>
      <c r="B17" s="64" t="s">
        <v>370</v>
      </c>
      <c r="C17" s="64" t="s">
        <v>181</v>
      </c>
      <c r="D17" s="320" t="s">
        <v>149</v>
      </c>
      <c r="E17" s="344">
        <v>2002</v>
      </c>
      <c r="F17" s="59">
        <f t="shared" si="0"/>
        <v>20</v>
      </c>
      <c r="G17" s="60">
        <v>11</v>
      </c>
      <c r="H17" s="60">
        <v>9</v>
      </c>
      <c r="I17" s="68"/>
      <c r="J17" s="68"/>
      <c r="K17" s="68"/>
      <c r="L17" s="68">
        <f t="shared" si="1"/>
        <v>0</v>
      </c>
      <c r="M17" s="84"/>
      <c r="N17" s="84">
        <f t="shared" si="2"/>
        <v>2</v>
      </c>
      <c r="O17" s="15"/>
      <c r="P17" s="15"/>
      <c r="Q17" s="15"/>
      <c r="R17" s="15"/>
      <c r="S17" s="15"/>
      <c r="T17" s="15"/>
      <c r="U17" s="15"/>
    </row>
    <row r="18" spans="1:21" ht="15.75">
      <c r="A18" s="84"/>
      <c r="B18" s="64" t="s">
        <v>373</v>
      </c>
      <c r="C18" s="64" t="s">
        <v>309</v>
      </c>
      <c r="D18" s="64" t="s">
        <v>143</v>
      </c>
      <c r="E18" s="344">
        <v>2002</v>
      </c>
      <c r="F18" s="59">
        <f t="shared" si="0"/>
        <v>17</v>
      </c>
      <c r="G18" s="60">
        <v>4</v>
      </c>
      <c r="H18" s="61"/>
      <c r="I18" s="68">
        <v>6</v>
      </c>
      <c r="J18" s="62">
        <v>7</v>
      </c>
      <c r="K18" s="62"/>
      <c r="L18" s="68">
        <f t="shared" si="1"/>
        <v>0</v>
      </c>
      <c r="M18" s="84"/>
      <c r="N18" s="84">
        <f t="shared" si="2"/>
        <v>3</v>
      </c>
      <c r="O18" s="5"/>
      <c r="P18" s="5"/>
      <c r="Q18" s="5"/>
      <c r="R18" s="5"/>
      <c r="S18" s="5"/>
      <c r="T18" s="15"/>
      <c r="U18" s="15"/>
    </row>
    <row r="19" spans="1:21" ht="15.75">
      <c r="A19" s="84"/>
      <c r="B19" s="64" t="s">
        <v>294</v>
      </c>
      <c r="C19" s="64" t="s">
        <v>213</v>
      </c>
      <c r="D19" s="320" t="s">
        <v>149</v>
      </c>
      <c r="E19" s="344">
        <v>2002</v>
      </c>
      <c r="F19" s="59">
        <f t="shared" si="0"/>
        <v>16</v>
      </c>
      <c r="G19" s="60">
        <v>5</v>
      </c>
      <c r="H19" s="68"/>
      <c r="I19" s="61">
        <v>5</v>
      </c>
      <c r="J19" s="68">
        <v>6</v>
      </c>
      <c r="K19" s="62"/>
      <c r="L19" s="68">
        <f t="shared" si="1"/>
        <v>0</v>
      </c>
      <c r="M19" s="84"/>
      <c r="N19" s="84">
        <f t="shared" si="2"/>
        <v>3</v>
      </c>
      <c r="O19" s="15"/>
      <c r="P19" s="15"/>
      <c r="Q19" s="15"/>
      <c r="R19" s="15"/>
      <c r="S19" s="15"/>
      <c r="T19" s="15"/>
      <c r="U19" s="15"/>
    </row>
    <row r="20" spans="1:21" ht="15.75">
      <c r="A20" s="84"/>
      <c r="B20" s="313" t="s">
        <v>485</v>
      </c>
      <c r="C20" s="313" t="s">
        <v>486</v>
      </c>
      <c r="D20" s="313" t="s">
        <v>437</v>
      </c>
      <c r="E20" s="325">
        <v>2002</v>
      </c>
      <c r="F20" s="59">
        <f t="shared" si="0"/>
        <v>15</v>
      </c>
      <c r="G20" s="60"/>
      <c r="H20" s="60"/>
      <c r="I20" s="61">
        <v>7</v>
      </c>
      <c r="J20" s="68">
        <v>8</v>
      </c>
      <c r="K20" s="68"/>
      <c r="L20" s="68">
        <f t="shared" si="1"/>
        <v>0</v>
      </c>
      <c r="M20" s="84"/>
      <c r="N20" s="84">
        <f t="shared" si="2"/>
        <v>2</v>
      </c>
      <c r="O20" s="15"/>
      <c r="P20" s="15"/>
      <c r="Q20" s="15"/>
      <c r="R20" s="15"/>
      <c r="S20" s="15"/>
      <c r="T20" s="15"/>
      <c r="U20" s="15"/>
    </row>
    <row r="21" spans="1:21" ht="15.75">
      <c r="A21" s="84"/>
      <c r="B21" s="313" t="s">
        <v>448</v>
      </c>
      <c r="C21" s="313" t="s">
        <v>249</v>
      </c>
      <c r="D21" s="313" t="s">
        <v>77</v>
      </c>
      <c r="E21" s="317">
        <v>2002</v>
      </c>
      <c r="F21" s="59">
        <f t="shared" si="0"/>
        <v>4</v>
      </c>
      <c r="G21" s="60"/>
      <c r="H21" s="68"/>
      <c r="I21" s="68">
        <v>4</v>
      </c>
      <c r="J21" s="68"/>
      <c r="K21" s="62"/>
      <c r="L21" s="68">
        <f t="shared" si="1"/>
        <v>0</v>
      </c>
      <c r="M21" s="84"/>
      <c r="N21" s="84">
        <f t="shared" si="2"/>
        <v>1</v>
      </c>
      <c r="O21" s="15"/>
      <c r="P21" s="15"/>
      <c r="Q21" s="15"/>
      <c r="R21" s="15"/>
      <c r="S21" s="15"/>
      <c r="T21" s="15"/>
      <c r="U21" s="15"/>
    </row>
    <row r="22" spans="1:21" ht="15.75">
      <c r="A22" s="84"/>
      <c r="B22" s="313" t="s">
        <v>162</v>
      </c>
      <c r="C22" s="313" t="s">
        <v>457</v>
      </c>
      <c r="D22" s="313" t="s">
        <v>158</v>
      </c>
      <c r="E22" s="317">
        <v>2002</v>
      </c>
      <c r="F22" s="59">
        <f t="shared" si="0"/>
        <v>4</v>
      </c>
      <c r="G22" s="65"/>
      <c r="H22" s="60">
        <v>4</v>
      </c>
      <c r="I22" s="61"/>
      <c r="J22" s="62"/>
      <c r="K22" s="68"/>
      <c r="L22" s="68">
        <f t="shared" si="1"/>
        <v>0</v>
      </c>
      <c r="M22" s="84"/>
      <c r="N22" s="84">
        <f t="shared" si="2"/>
        <v>1</v>
      </c>
      <c r="O22" s="15"/>
      <c r="P22" s="15"/>
      <c r="Q22" s="15"/>
      <c r="R22" s="15"/>
      <c r="S22" s="15"/>
      <c r="T22" s="15"/>
      <c r="U22" s="15"/>
    </row>
    <row r="23" spans="1:21" ht="15.75">
      <c r="A23" s="84"/>
      <c r="B23" s="313"/>
      <c r="C23" s="313"/>
      <c r="D23" s="313"/>
      <c r="E23" s="328"/>
      <c r="F23" s="59">
        <f t="shared" si="0"/>
        <v>0</v>
      </c>
      <c r="G23" s="65"/>
      <c r="H23" s="68"/>
      <c r="I23" s="68"/>
      <c r="J23" s="68"/>
      <c r="K23" s="62"/>
      <c r="L23" s="68">
        <f t="shared" si="1"/>
        <v>0</v>
      </c>
      <c r="M23" s="84"/>
      <c r="N23" s="84">
        <f t="shared" si="2"/>
        <v>0</v>
      </c>
      <c r="O23" s="15"/>
      <c r="P23" s="15"/>
      <c r="Q23" s="15"/>
      <c r="R23" s="15"/>
      <c r="S23" s="15"/>
      <c r="T23" s="15"/>
      <c r="U23" s="15"/>
    </row>
    <row r="24" spans="1:21" ht="15.75">
      <c r="A24" s="84"/>
      <c r="B24" s="313"/>
      <c r="C24" s="313"/>
      <c r="D24" s="313"/>
      <c r="E24" s="316"/>
      <c r="F24" s="59">
        <f t="shared" si="0"/>
        <v>0</v>
      </c>
      <c r="G24" s="65"/>
      <c r="H24" s="68"/>
      <c r="I24" s="68"/>
      <c r="J24" s="68"/>
      <c r="K24" s="62"/>
      <c r="L24" s="68">
        <f t="shared" si="1"/>
        <v>0</v>
      </c>
      <c r="M24" s="84"/>
      <c r="N24" s="84">
        <f t="shared" si="2"/>
        <v>0</v>
      </c>
      <c r="O24" s="15"/>
      <c r="P24" s="15"/>
      <c r="Q24" s="15"/>
      <c r="R24" s="15"/>
      <c r="S24" s="15"/>
      <c r="T24" s="15"/>
      <c r="U24" s="15"/>
    </row>
    <row r="25" spans="1:21" ht="15.75">
      <c r="A25" s="84"/>
      <c r="B25" s="313"/>
      <c r="C25" s="313"/>
      <c r="D25" s="313"/>
      <c r="E25" s="317"/>
      <c r="F25" s="59">
        <f t="shared" si="0"/>
        <v>0</v>
      </c>
      <c r="G25" s="60"/>
      <c r="H25" s="68"/>
      <c r="I25" s="68"/>
      <c r="J25" s="62"/>
      <c r="K25" s="62"/>
      <c r="L25" s="68">
        <f t="shared" si="1"/>
        <v>0</v>
      </c>
      <c r="M25" s="84"/>
      <c r="N25" s="84">
        <f t="shared" si="2"/>
        <v>0</v>
      </c>
      <c r="O25" s="15"/>
      <c r="P25" s="15"/>
      <c r="Q25" s="15"/>
      <c r="R25" s="15"/>
      <c r="S25" s="15"/>
      <c r="T25" s="15"/>
      <c r="U25" s="15"/>
    </row>
    <row r="26" spans="1:21" ht="15.75">
      <c r="A26" s="84"/>
      <c r="B26" s="313"/>
      <c r="C26" s="313"/>
      <c r="D26" s="313"/>
      <c r="E26" s="325"/>
      <c r="F26" s="59">
        <f t="shared" si="0"/>
        <v>0</v>
      </c>
      <c r="G26" s="60"/>
      <c r="H26" s="68"/>
      <c r="I26" s="68"/>
      <c r="J26" s="62"/>
      <c r="K26" s="62"/>
      <c r="L26" s="68">
        <f t="shared" si="1"/>
        <v>0</v>
      </c>
      <c r="M26" s="84"/>
      <c r="N26" s="84">
        <f t="shared" si="2"/>
        <v>0</v>
      </c>
      <c r="O26" s="15"/>
      <c r="P26" s="15"/>
      <c r="Q26" s="15"/>
      <c r="R26" s="15"/>
      <c r="S26" s="15"/>
      <c r="T26" s="15"/>
      <c r="U26" s="15"/>
    </row>
    <row r="27" spans="1:21" ht="15.75">
      <c r="A27" s="84"/>
      <c r="B27" s="313"/>
      <c r="C27" s="313"/>
      <c r="D27" s="313"/>
      <c r="E27" s="316"/>
      <c r="F27" s="59">
        <f t="shared" si="0"/>
        <v>0</v>
      </c>
      <c r="G27" s="65"/>
      <c r="H27" s="68"/>
      <c r="I27" s="61"/>
      <c r="J27" s="68"/>
      <c r="K27" s="62"/>
      <c r="L27" s="68">
        <f t="shared" si="1"/>
        <v>0</v>
      </c>
      <c r="M27" s="84"/>
      <c r="N27" s="84">
        <f t="shared" si="2"/>
        <v>0</v>
      </c>
      <c r="O27" s="15"/>
      <c r="P27" s="15"/>
      <c r="Q27" s="15"/>
      <c r="R27" s="15"/>
      <c r="S27" s="15"/>
      <c r="T27" s="15"/>
      <c r="U27" s="15"/>
    </row>
    <row r="28" spans="1:14" ht="15.75">
      <c r="A28" s="84"/>
      <c r="B28" s="313"/>
      <c r="C28" s="313"/>
      <c r="D28" s="313"/>
      <c r="E28" s="317"/>
      <c r="F28" s="59">
        <f t="shared" si="0"/>
        <v>0</v>
      </c>
      <c r="G28" s="65"/>
      <c r="H28" s="60"/>
      <c r="I28" s="61"/>
      <c r="J28" s="62"/>
      <c r="K28" s="62"/>
      <c r="L28" s="68">
        <f t="shared" si="1"/>
        <v>0</v>
      </c>
      <c r="M28" s="84"/>
      <c r="N28" s="84">
        <f t="shared" si="2"/>
        <v>0</v>
      </c>
    </row>
    <row r="29" spans="1:14" ht="15.75">
      <c r="A29" s="84"/>
      <c r="B29" s="313"/>
      <c r="C29" s="313"/>
      <c r="D29" s="313"/>
      <c r="E29" s="64"/>
      <c r="F29" s="59">
        <f t="shared" si="0"/>
        <v>0</v>
      </c>
      <c r="G29" s="60"/>
      <c r="H29" s="61"/>
      <c r="I29" s="61"/>
      <c r="J29" s="68"/>
      <c r="K29" s="62"/>
      <c r="L29" s="68">
        <f t="shared" si="1"/>
        <v>0</v>
      </c>
      <c r="M29" s="84"/>
      <c r="N29" s="84">
        <f t="shared" si="2"/>
        <v>0</v>
      </c>
    </row>
    <row r="30" spans="1:14" ht="15.75">
      <c r="A30" s="84"/>
      <c r="B30" s="313"/>
      <c r="C30" s="313"/>
      <c r="D30" s="313"/>
      <c r="E30" s="325"/>
      <c r="F30" s="59">
        <f t="shared" si="0"/>
        <v>0</v>
      </c>
      <c r="G30" s="60"/>
      <c r="H30" s="68"/>
      <c r="I30" s="68"/>
      <c r="J30" s="68"/>
      <c r="K30" s="68"/>
      <c r="L30" s="68">
        <f t="shared" si="1"/>
        <v>0</v>
      </c>
      <c r="M30" s="84"/>
      <c r="N30" s="84">
        <f t="shared" si="2"/>
        <v>0</v>
      </c>
    </row>
    <row r="31" spans="1:14" ht="15.75">
      <c r="A31" s="84"/>
      <c r="B31" s="313"/>
      <c r="C31" s="313"/>
      <c r="D31" s="313"/>
      <c r="E31" s="317"/>
      <c r="F31" s="59">
        <f t="shared" si="0"/>
        <v>0</v>
      </c>
      <c r="G31" s="65"/>
      <c r="H31" s="60"/>
      <c r="I31" s="68"/>
      <c r="J31" s="68"/>
      <c r="K31" s="68"/>
      <c r="L31" s="68">
        <f t="shared" si="1"/>
        <v>0</v>
      </c>
      <c r="M31" s="84"/>
      <c r="N31" s="84">
        <f t="shared" si="2"/>
        <v>0</v>
      </c>
    </row>
    <row r="32" spans="1:14" ht="15.75">
      <c r="A32" s="84"/>
      <c r="B32" s="313"/>
      <c r="C32" s="313"/>
      <c r="D32" s="313"/>
      <c r="E32" s="64"/>
      <c r="F32" s="59">
        <f t="shared" si="0"/>
        <v>0</v>
      </c>
      <c r="G32" s="60"/>
      <c r="H32" s="61"/>
      <c r="I32" s="61"/>
      <c r="J32" s="68"/>
      <c r="K32" s="68"/>
      <c r="L32" s="68">
        <f t="shared" si="1"/>
        <v>0</v>
      </c>
      <c r="M32" s="84"/>
      <c r="N32" s="84">
        <f t="shared" si="2"/>
        <v>0</v>
      </c>
    </row>
    <row r="33" spans="1:14" ht="15.75">
      <c r="A33" s="84"/>
      <c r="B33" s="313"/>
      <c r="C33" s="313"/>
      <c r="D33" s="313"/>
      <c r="E33" s="64"/>
      <c r="F33" s="59">
        <f t="shared" si="0"/>
        <v>0</v>
      </c>
      <c r="G33" s="68"/>
      <c r="H33" s="60"/>
      <c r="I33" s="61"/>
      <c r="J33" s="68"/>
      <c r="K33" s="68"/>
      <c r="L33" s="68">
        <f t="shared" si="1"/>
        <v>0</v>
      </c>
      <c r="M33" s="84"/>
      <c r="N33" s="84">
        <f t="shared" si="2"/>
        <v>0</v>
      </c>
    </row>
    <row r="34" spans="1:14" ht="15.75">
      <c r="A34" s="84"/>
      <c r="B34" s="313"/>
      <c r="C34" s="313"/>
      <c r="D34" s="313"/>
      <c r="E34" s="64"/>
      <c r="F34" s="59">
        <f t="shared" si="0"/>
        <v>0</v>
      </c>
      <c r="G34" s="60"/>
      <c r="H34" s="61"/>
      <c r="I34" s="61"/>
      <c r="J34" s="62"/>
      <c r="K34" s="68"/>
      <c r="L34" s="68">
        <f t="shared" si="1"/>
        <v>0</v>
      </c>
      <c r="M34" s="84"/>
      <c r="N34" s="84">
        <f t="shared" si="2"/>
        <v>0</v>
      </c>
    </row>
    <row r="35" spans="1:14" ht="15.75">
      <c r="A35" s="84"/>
      <c r="B35" s="313"/>
      <c r="C35" s="313"/>
      <c r="D35" s="313"/>
      <c r="E35" s="64"/>
      <c r="F35" s="59">
        <f t="shared" si="0"/>
        <v>0</v>
      </c>
      <c r="G35" s="60"/>
      <c r="H35" s="60"/>
      <c r="I35" s="61"/>
      <c r="J35" s="62"/>
      <c r="K35" s="68"/>
      <c r="L35" s="68">
        <f t="shared" si="1"/>
        <v>0</v>
      </c>
      <c r="M35" s="84"/>
      <c r="N35" s="84">
        <f t="shared" si="2"/>
        <v>0</v>
      </c>
    </row>
    <row r="36" spans="1:14" ht="15.75">
      <c r="A36" s="84"/>
      <c r="B36" s="313"/>
      <c r="C36" s="313"/>
      <c r="D36" s="313"/>
      <c r="E36" s="64"/>
      <c r="F36" s="59">
        <f aca="true" t="shared" si="3" ref="F36:F62">SUM(G36:M36)</f>
        <v>0</v>
      </c>
      <c r="G36" s="60"/>
      <c r="H36" s="61"/>
      <c r="I36" s="68"/>
      <c r="J36" s="68"/>
      <c r="K36" s="68"/>
      <c r="L36" s="68">
        <f aca="true" t="shared" si="4" ref="L36:L62">IF(N36&lt;4,0,-MIN(G36:K36))</f>
        <v>0</v>
      </c>
      <c r="M36" s="84"/>
      <c r="N36" s="84">
        <f aca="true" t="shared" si="5" ref="N36:N61">COUNTA(G36:K36)</f>
        <v>0</v>
      </c>
    </row>
    <row r="37" spans="1:14" ht="15.75">
      <c r="A37" s="84"/>
      <c r="B37" s="313"/>
      <c r="C37" s="313"/>
      <c r="D37" s="313"/>
      <c r="E37" s="64"/>
      <c r="F37" s="59">
        <f t="shared" si="3"/>
        <v>0</v>
      </c>
      <c r="G37" s="60"/>
      <c r="H37" s="61"/>
      <c r="I37" s="68"/>
      <c r="J37" s="68"/>
      <c r="K37" s="68"/>
      <c r="L37" s="68">
        <f t="shared" si="4"/>
        <v>0</v>
      </c>
      <c r="M37" s="84"/>
      <c r="N37" s="84">
        <f t="shared" si="5"/>
        <v>0</v>
      </c>
    </row>
    <row r="38" spans="1:14" ht="15.75">
      <c r="A38" s="84"/>
      <c r="B38" s="313"/>
      <c r="C38" s="313"/>
      <c r="D38" s="313"/>
      <c r="E38" s="64"/>
      <c r="F38" s="59">
        <f t="shared" si="3"/>
        <v>0</v>
      </c>
      <c r="G38" s="68"/>
      <c r="H38" s="65"/>
      <c r="I38" s="68"/>
      <c r="J38" s="68"/>
      <c r="K38" s="62"/>
      <c r="L38" s="68">
        <f t="shared" si="4"/>
        <v>0</v>
      </c>
      <c r="M38" s="84"/>
      <c r="N38" s="84">
        <f t="shared" si="5"/>
        <v>0</v>
      </c>
    </row>
    <row r="39" spans="1:14" ht="15.75">
      <c r="A39" s="84"/>
      <c r="B39" s="313"/>
      <c r="C39" s="313"/>
      <c r="D39" s="313"/>
      <c r="E39" s="64"/>
      <c r="F39" s="59">
        <f t="shared" si="3"/>
        <v>0</v>
      </c>
      <c r="G39" s="60"/>
      <c r="H39" s="60"/>
      <c r="I39" s="68"/>
      <c r="J39" s="62"/>
      <c r="K39" s="68"/>
      <c r="L39" s="68">
        <f t="shared" si="4"/>
        <v>0</v>
      </c>
      <c r="M39" s="84"/>
      <c r="N39" s="84">
        <f t="shared" si="5"/>
        <v>0</v>
      </c>
    </row>
    <row r="40" spans="1:14" ht="15.75">
      <c r="A40" s="84"/>
      <c r="B40" s="313"/>
      <c r="C40" s="313"/>
      <c r="D40" s="313"/>
      <c r="E40" s="64"/>
      <c r="F40" s="59">
        <f t="shared" si="3"/>
        <v>0</v>
      </c>
      <c r="G40" s="68"/>
      <c r="H40" s="68"/>
      <c r="I40" s="61"/>
      <c r="J40" s="61"/>
      <c r="K40" s="68"/>
      <c r="L40" s="68">
        <f t="shared" si="4"/>
        <v>0</v>
      </c>
      <c r="M40" s="84"/>
      <c r="N40" s="84">
        <f t="shared" si="5"/>
        <v>0</v>
      </c>
    </row>
    <row r="41" spans="1:14" ht="15.75">
      <c r="A41" s="84"/>
      <c r="B41" s="313"/>
      <c r="C41" s="313"/>
      <c r="D41" s="313"/>
      <c r="E41" s="64"/>
      <c r="F41" s="59">
        <f t="shared" si="3"/>
        <v>0</v>
      </c>
      <c r="G41" s="68"/>
      <c r="H41" s="60"/>
      <c r="I41" s="61"/>
      <c r="J41" s="68"/>
      <c r="K41" s="68"/>
      <c r="L41" s="68">
        <f t="shared" si="4"/>
        <v>0</v>
      </c>
      <c r="M41" s="84"/>
      <c r="N41" s="84">
        <f t="shared" si="5"/>
        <v>0</v>
      </c>
    </row>
    <row r="42" spans="1:14" ht="15.75">
      <c r="A42" s="84"/>
      <c r="B42" s="313"/>
      <c r="C42" s="313"/>
      <c r="D42" s="313"/>
      <c r="E42" s="64"/>
      <c r="F42" s="59">
        <f t="shared" si="3"/>
        <v>0</v>
      </c>
      <c r="G42" s="60"/>
      <c r="H42" s="68"/>
      <c r="I42" s="61"/>
      <c r="J42" s="68"/>
      <c r="K42" s="68"/>
      <c r="L42" s="68">
        <f t="shared" si="4"/>
        <v>0</v>
      </c>
      <c r="M42" s="84"/>
      <c r="N42" s="84">
        <f t="shared" si="5"/>
        <v>0</v>
      </c>
    </row>
    <row r="43" spans="1:14" ht="15.75">
      <c r="A43" s="84"/>
      <c r="B43" s="313"/>
      <c r="C43" s="313"/>
      <c r="D43" s="313"/>
      <c r="E43" s="64"/>
      <c r="F43" s="59">
        <f t="shared" si="3"/>
        <v>0</v>
      </c>
      <c r="G43" s="68"/>
      <c r="H43" s="60"/>
      <c r="I43" s="61"/>
      <c r="J43" s="61"/>
      <c r="K43" s="68"/>
      <c r="L43" s="68">
        <f t="shared" si="4"/>
        <v>0</v>
      </c>
      <c r="M43" s="84"/>
      <c r="N43" s="84">
        <f t="shared" si="5"/>
        <v>0</v>
      </c>
    </row>
    <row r="44" spans="1:14" ht="15.75">
      <c r="A44" s="84"/>
      <c r="B44" s="313"/>
      <c r="C44" s="313"/>
      <c r="D44" s="313"/>
      <c r="E44" s="64"/>
      <c r="F44" s="59">
        <f t="shared" si="3"/>
        <v>0</v>
      </c>
      <c r="G44" s="68"/>
      <c r="H44" s="68"/>
      <c r="I44" s="61"/>
      <c r="J44" s="61"/>
      <c r="K44" s="62"/>
      <c r="L44" s="68">
        <f t="shared" si="4"/>
        <v>0</v>
      </c>
      <c r="M44" s="84"/>
      <c r="N44" s="84">
        <f t="shared" si="5"/>
        <v>0</v>
      </c>
    </row>
    <row r="45" spans="1:14" ht="15.75">
      <c r="A45" s="84"/>
      <c r="B45" s="313"/>
      <c r="C45" s="313"/>
      <c r="D45" s="313"/>
      <c r="E45" s="64"/>
      <c r="F45" s="59">
        <f t="shared" si="3"/>
        <v>0</v>
      </c>
      <c r="G45" s="60"/>
      <c r="H45" s="60"/>
      <c r="I45" s="68"/>
      <c r="J45" s="68"/>
      <c r="K45" s="68"/>
      <c r="L45" s="68">
        <f t="shared" si="4"/>
        <v>0</v>
      </c>
      <c r="M45" s="84"/>
      <c r="N45" s="84">
        <f t="shared" si="5"/>
        <v>0</v>
      </c>
    </row>
    <row r="46" spans="1:14" ht="15.75">
      <c r="A46" s="84"/>
      <c r="B46" s="313"/>
      <c r="C46" s="313"/>
      <c r="D46" s="313"/>
      <c r="E46" s="64"/>
      <c r="F46" s="59">
        <f t="shared" si="3"/>
        <v>0</v>
      </c>
      <c r="G46" s="68"/>
      <c r="H46" s="60"/>
      <c r="I46" s="61"/>
      <c r="J46" s="60"/>
      <c r="K46" s="62"/>
      <c r="L46" s="68">
        <f t="shared" si="4"/>
        <v>0</v>
      </c>
      <c r="M46" s="84"/>
      <c r="N46" s="84">
        <f t="shared" si="5"/>
        <v>0</v>
      </c>
    </row>
    <row r="47" spans="1:14" ht="15.75">
      <c r="A47" s="84"/>
      <c r="B47" s="313"/>
      <c r="C47" s="313"/>
      <c r="D47" s="313"/>
      <c r="E47" s="64"/>
      <c r="F47" s="59">
        <f t="shared" si="3"/>
        <v>0</v>
      </c>
      <c r="G47" s="68"/>
      <c r="H47" s="60"/>
      <c r="I47" s="61"/>
      <c r="J47" s="68"/>
      <c r="K47" s="62"/>
      <c r="L47" s="68">
        <f t="shared" si="4"/>
        <v>0</v>
      </c>
      <c r="M47" s="84"/>
      <c r="N47" s="84">
        <f t="shared" si="5"/>
        <v>0</v>
      </c>
    </row>
    <row r="48" spans="1:14" ht="15.75">
      <c r="A48" s="110"/>
      <c r="B48" s="313"/>
      <c r="C48" s="313"/>
      <c r="D48" s="313"/>
      <c r="E48" s="64"/>
      <c r="F48" s="59">
        <f t="shared" si="3"/>
        <v>0</v>
      </c>
      <c r="G48" s="68"/>
      <c r="H48" s="60"/>
      <c r="I48" s="60"/>
      <c r="J48" s="68"/>
      <c r="K48" s="68"/>
      <c r="L48" s="68">
        <f t="shared" si="4"/>
        <v>0</v>
      </c>
      <c r="M48" s="84"/>
      <c r="N48" s="84">
        <f t="shared" si="5"/>
        <v>0</v>
      </c>
    </row>
    <row r="49" spans="1:14" ht="15.75">
      <c r="A49" s="84"/>
      <c r="B49" s="85"/>
      <c r="C49" s="85"/>
      <c r="D49" s="85"/>
      <c r="E49" s="64"/>
      <c r="F49" s="59">
        <f t="shared" si="3"/>
        <v>0</v>
      </c>
      <c r="G49" s="68"/>
      <c r="H49" s="60"/>
      <c r="I49" s="60"/>
      <c r="J49" s="61"/>
      <c r="K49" s="62"/>
      <c r="L49" s="68">
        <f t="shared" si="4"/>
        <v>0</v>
      </c>
      <c r="M49" s="84"/>
      <c r="N49" s="84">
        <f t="shared" si="5"/>
        <v>0</v>
      </c>
    </row>
    <row r="50" spans="1:14" ht="15.75">
      <c r="A50" s="84"/>
      <c r="B50" s="85"/>
      <c r="C50" s="85"/>
      <c r="D50" s="85"/>
      <c r="E50" s="64"/>
      <c r="F50" s="59">
        <f t="shared" si="3"/>
        <v>0</v>
      </c>
      <c r="G50" s="68"/>
      <c r="H50" s="60"/>
      <c r="I50" s="60"/>
      <c r="J50" s="61"/>
      <c r="K50" s="62"/>
      <c r="L50" s="68">
        <f t="shared" si="4"/>
        <v>0</v>
      </c>
      <c r="M50" s="84"/>
      <c r="N50" s="84">
        <f t="shared" si="5"/>
        <v>0</v>
      </c>
    </row>
    <row r="51" spans="1:14" ht="15.75">
      <c r="A51" s="110"/>
      <c r="B51" s="85"/>
      <c r="C51" s="85"/>
      <c r="D51" s="85"/>
      <c r="E51" s="64"/>
      <c r="F51" s="59">
        <f t="shared" si="3"/>
        <v>0</v>
      </c>
      <c r="G51" s="68"/>
      <c r="H51" s="60"/>
      <c r="I51" s="60"/>
      <c r="J51" s="61"/>
      <c r="K51" s="68"/>
      <c r="L51" s="68">
        <f t="shared" si="4"/>
        <v>0</v>
      </c>
      <c r="M51" s="84"/>
      <c r="N51" s="84">
        <f t="shared" si="5"/>
        <v>0</v>
      </c>
    </row>
    <row r="52" spans="1:14" ht="15.75">
      <c r="A52" s="84"/>
      <c r="B52" s="85"/>
      <c r="C52" s="85"/>
      <c r="D52" s="85"/>
      <c r="E52" s="64"/>
      <c r="F52" s="59">
        <f t="shared" si="3"/>
        <v>0</v>
      </c>
      <c r="G52" s="68"/>
      <c r="H52" s="60"/>
      <c r="I52" s="60"/>
      <c r="J52" s="61"/>
      <c r="K52" s="62"/>
      <c r="L52" s="68">
        <f t="shared" si="4"/>
        <v>0</v>
      </c>
      <c r="M52" s="84"/>
      <c r="N52" s="84">
        <f t="shared" si="5"/>
        <v>0</v>
      </c>
    </row>
    <row r="53" spans="1:14" ht="15.75">
      <c r="A53" s="110"/>
      <c r="B53" s="85"/>
      <c r="C53" s="85"/>
      <c r="D53" s="85"/>
      <c r="E53" s="64"/>
      <c r="F53" s="59">
        <f t="shared" si="3"/>
        <v>0</v>
      </c>
      <c r="G53" s="68"/>
      <c r="H53" s="68"/>
      <c r="I53" s="60"/>
      <c r="J53" s="68"/>
      <c r="K53" s="68"/>
      <c r="L53" s="68">
        <f t="shared" si="4"/>
        <v>0</v>
      </c>
      <c r="M53" s="84"/>
      <c r="N53" s="84">
        <f t="shared" si="5"/>
        <v>0</v>
      </c>
    </row>
    <row r="54" spans="1:14" ht="15.75">
      <c r="A54" s="110"/>
      <c r="B54" s="85"/>
      <c r="C54" s="85"/>
      <c r="D54" s="85"/>
      <c r="E54" s="64"/>
      <c r="F54" s="59">
        <f t="shared" si="3"/>
        <v>0</v>
      </c>
      <c r="G54" s="68"/>
      <c r="H54" s="60"/>
      <c r="I54" s="61"/>
      <c r="J54" s="61"/>
      <c r="K54" s="68"/>
      <c r="L54" s="68">
        <f t="shared" si="4"/>
        <v>0</v>
      </c>
      <c r="M54" s="84"/>
      <c r="N54" s="84">
        <f t="shared" si="5"/>
        <v>0</v>
      </c>
    </row>
    <row r="55" spans="1:14" ht="15.75">
      <c r="A55" s="110"/>
      <c r="B55" s="85"/>
      <c r="C55" s="85"/>
      <c r="D55" s="85"/>
      <c r="E55" s="64"/>
      <c r="F55" s="59">
        <f t="shared" si="3"/>
        <v>0</v>
      </c>
      <c r="G55" s="68"/>
      <c r="H55" s="65"/>
      <c r="I55" s="61"/>
      <c r="J55" s="68"/>
      <c r="K55" s="68"/>
      <c r="L55" s="68">
        <f t="shared" si="4"/>
        <v>0</v>
      </c>
      <c r="M55" s="84"/>
      <c r="N55" s="84">
        <f t="shared" si="5"/>
        <v>0</v>
      </c>
    </row>
    <row r="56" spans="1:14" ht="15.75">
      <c r="A56" s="84"/>
      <c r="B56" s="85"/>
      <c r="C56" s="85"/>
      <c r="D56" s="85"/>
      <c r="E56" s="64"/>
      <c r="F56" s="59">
        <f t="shared" si="3"/>
        <v>0</v>
      </c>
      <c r="G56" s="68"/>
      <c r="H56" s="68"/>
      <c r="I56" s="61"/>
      <c r="J56" s="61"/>
      <c r="K56" s="62"/>
      <c r="L56" s="68">
        <f t="shared" si="4"/>
        <v>0</v>
      </c>
      <c r="M56" s="84"/>
      <c r="N56" s="84">
        <f t="shared" si="5"/>
        <v>0</v>
      </c>
    </row>
    <row r="57" spans="1:14" ht="15.75">
      <c r="A57" s="110"/>
      <c r="B57" s="85"/>
      <c r="C57" s="85"/>
      <c r="D57" s="85"/>
      <c r="E57" s="64"/>
      <c r="F57" s="59">
        <f t="shared" si="3"/>
        <v>0</v>
      </c>
      <c r="G57" s="68"/>
      <c r="H57" s="68"/>
      <c r="I57" s="60"/>
      <c r="J57" s="68"/>
      <c r="K57" s="68"/>
      <c r="L57" s="68">
        <f t="shared" si="4"/>
        <v>0</v>
      </c>
      <c r="M57" s="84"/>
      <c r="N57" s="84">
        <f t="shared" si="5"/>
        <v>0</v>
      </c>
    </row>
    <row r="58" spans="1:14" ht="15.75">
      <c r="A58" s="110"/>
      <c r="B58" s="85"/>
      <c r="C58" s="85"/>
      <c r="D58" s="85"/>
      <c r="E58" s="64"/>
      <c r="F58" s="59">
        <f t="shared" si="3"/>
        <v>0</v>
      </c>
      <c r="G58" s="60"/>
      <c r="H58" s="61"/>
      <c r="I58" s="61"/>
      <c r="J58" s="68"/>
      <c r="K58" s="68"/>
      <c r="L58" s="68">
        <f t="shared" si="4"/>
        <v>0</v>
      </c>
      <c r="M58" s="68"/>
      <c r="N58" s="68">
        <f t="shared" si="5"/>
        <v>0</v>
      </c>
    </row>
    <row r="59" spans="1:14" ht="15.75">
      <c r="A59" s="110"/>
      <c r="B59" s="85"/>
      <c r="C59" s="85"/>
      <c r="D59" s="85"/>
      <c r="E59" s="64"/>
      <c r="F59" s="59">
        <f t="shared" si="3"/>
        <v>0</v>
      </c>
      <c r="G59" s="68"/>
      <c r="H59" s="68"/>
      <c r="I59" s="60"/>
      <c r="J59" s="68"/>
      <c r="K59" s="68"/>
      <c r="L59" s="68">
        <f t="shared" si="4"/>
        <v>0</v>
      </c>
      <c r="M59" s="68"/>
      <c r="N59" s="68">
        <f t="shared" si="5"/>
        <v>0</v>
      </c>
    </row>
    <row r="60" spans="1:14" ht="15.75">
      <c r="A60" s="110"/>
      <c r="B60" s="85"/>
      <c r="C60" s="85"/>
      <c r="D60" s="85"/>
      <c r="E60" s="64"/>
      <c r="F60" s="59">
        <f t="shared" si="3"/>
        <v>0</v>
      </c>
      <c r="G60" s="68"/>
      <c r="H60" s="60"/>
      <c r="I60" s="61"/>
      <c r="J60" s="68"/>
      <c r="K60" s="68"/>
      <c r="L60" s="68">
        <f t="shared" si="4"/>
        <v>0</v>
      </c>
      <c r="M60" s="68"/>
      <c r="N60" s="68">
        <f t="shared" si="5"/>
        <v>0</v>
      </c>
    </row>
    <row r="61" spans="6:14" ht="15.75">
      <c r="F61" s="59">
        <f t="shared" si="3"/>
        <v>0</v>
      </c>
      <c r="G61" s="5"/>
      <c r="H61" s="148"/>
      <c r="I61" s="88"/>
      <c r="J61" s="91"/>
      <c r="K61" s="5"/>
      <c r="L61" s="68">
        <f t="shared" si="4"/>
        <v>0</v>
      </c>
      <c r="M61" s="161"/>
      <c r="N61" s="161">
        <f t="shared" si="5"/>
        <v>0</v>
      </c>
    </row>
    <row r="62" spans="6:14" ht="15.75">
      <c r="F62" s="59">
        <f t="shared" si="3"/>
        <v>0</v>
      </c>
      <c r="G62" s="5"/>
      <c r="H62" s="5"/>
      <c r="I62" s="5"/>
      <c r="J62" s="5"/>
      <c r="K62" s="5"/>
      <c r="L62" s="68">
        <f t="shared" si="4"/>
        <v>0</v>
      </c>
      <c r="M62" s="5"/>
      <c r="N62" s="5"/>
    </row>
  </sheetData>
  <sheetProtection/>
  <autoFilter ref="A3:N3">
    <sortState ref="A4:N62">
      <sortCondition descending="1" sortBy="value" ref="F4:F62"/>
    </sortState>
  </autoFilter>
  <mergeCells count="2">
    <mergeCell ref="A1:N1"/>
    <mergeCell ref="G2:K2"/>
  </mergeCells>
  <printOptions/>
  <pageMargins left="0.14027777777777778" right="0.12986111111111112" top="0.30972222222222223" bottom="0.19652777777777777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4" sqref="A4:A15"/>
    </sheetView>
  </sheetViews>
  <sheetFormatPr defaultColWidth="9.140625" defaultRowHeight="12.75"/>
  <cols>
    <col min="1" max="1" width="6.57421875" style="110" customWidth="1"/>
    <col min="2" max="2" width="25.00390625" style="85" customWidth="1"/>
    <col min="3" max="3" width="14.421875" style="85" customWidth="1"/>
    <col min="4" max="4" width="29.00390625" style="85" customWidth="1"/>
    <col min="5" max="5" width="8.57421875" style="94" customWidth="1"/>
    <col min="6" max="6" width="8.421875" style="64" customWidth="1"/>
    <col min="7" max="11" width="4.00390625" style="64" customWidth="1"/>
    <col min="12" max="14" width="7.57421875" style="64" customWidth="1"/>
    <col min="15" max="19" width="6.140625" style="0" customWidth="1"/>
  </cols>
  <sheetData>
    <row r="1" spans="1:14" ht="30">
      <c r="A1" s="382" t="s">
        <v>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20" ht="30.75">
      <c r="A2" s="14"/>
      <c r="B2" s="14"/>
      <c r="C2" s="14"/>
      <c r="D2" s="14"/>
      <c r="E2" s="14"/>
      <c r="F2" s="14"/>
      <c r="G2" s="378" t="s">
        <v>50</v>
      </c>
      <c r="H2" s="378"/>
      <c r="I2" s="378"/>
      <c r="J2" s="378"/>
      <c r="K2" s="378"/>
      <c r="L2" s="366"/>
      <c r="M2" s="366"/>
      <c r="N2" s="366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63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COUNTIF(N3:N100,6)</f>
        <v>0</v>
      </c>
      <c r="P3" s="5">
        <f>COUNTIF(N3:N100,5)</f>
        <v>0</v>
      </c>
      <c r="Q3" s="5">
        <f>COUNTIF(N3:N100,4)</f>
        <v>4</v>
      </c>
      <c r="R3" s="5">
        <f>COUNTIF(N3:N100,3)</f>
        <v>4</v>
      </c>
      <c r="S3" s="5">
        <f>COUNTIF(N3:N100,2)</f>
        <v>4</v>
      </c>
      <c r="T3" s="5">
        <f>COUNTIF(N3:N100,1)</f>
        <v>1</v>
      </c>
    </row>
    <row r="4" spans="1:20" ht="15.75">
      <c r="A4" s="84"/>
      <c r="B4" s="64" t="s">
        <v>175</v>
      </c>
      <c r="C4" s="64" t="s">
        <v>65</v>
      </c>
      <c r="D4" s="64" t="s">
        <v>146</v>
      </c>
      <c r="E4" s="344">
        <v>2000</v>
      </c>
      <c r="F4" s="59">
        <f aca="true" t="shared" si="0" ref="F4:F35">SUM(G4:M4)</f>
        <v>60</v>
      </c>
      <c r="G4" s="60">
        <v>20</v>
      </c>
      <c r="H4" s="61">
        <v>20</v>
      </c>
      <c r="I4" s="61">
        <v>20</v>
      </c>
      <c r="J4" s="62">
        <v>20</v>
      </c>
      <c r="K4" s="62"/>
      <c r="L4" s="68">
        <f aca="true" t="shared" si="1" ref="L4:L35">IF(N4&lt;4,0,-MIN(G4:K4))</f>
        <v>-20</v>
      </c>
      <c r="M4" s="68"/>
      <c r="N4" s="68">
        <f aca="true" t="shared" si="2" ref="N4:N35">COUNTA(G4:K4)</f>
        <v>4</v>
      </c>
      <c r="O4" s="15"/>
      <c r="P4" s="15"/>
      <c r="Q4" s="15"/>
      <c r="R4" s="15"/>
      <c r="S4" s="15"/>
      <c r="T4" s="15"/>
    </row>
    <row r="5" spans="1:20" ht="15.75">
      <c r="A5" s="84"/>
      <c r="B5" s="64" t="s">
        <v>259</v>
      </c>
      <c r="C5" s="64" t="s">
        <v>121</v>
      </c>
      <c r="D5" s="64" t="s">
        <v>157</v>
      </c>
      <c r="E5" s="344">
        <v>1999</v>
      </c>
      <c r="F5" s="59">
        <f t="shared" si="0"/>
        <v>55</v>
      </c>
      <c r="G5" s="60">
        <v>18</v>
      </c>
      <c r="H5" s="61">
        <v>19</v>
      </c>
      <c r="I5" s="61">
        <v>18</v>
      </c>
      <c r="J5" s="62">
        <v>18</v>
      </c>
      <c r="K5" s="62"/>
      <c r="L5" s="68">
        <f t="shared" si="1"/>
        <v>-18</v>
      </c>
      <c r="M5" s="68"/>
      <c r="N5" s="68">
        <f t="shared" si="2"/>
        <v>4</v>
      </c>
      <c r="O5" s="15"/>
      <c r="P5" s="15"/>
      <c r="Q5" s="15"/>
      <c r="R5" s="15"/>
      <c r="S5" s="15"/>
      <c r="T5" s="15"/>
    </row>
    <row r="6" spans="1:20" ht="15.75">
      <c r="A6" s="84"/>
      <c r="B6" s="326" t="s">
        <v>460</v>
      </c>
      <c r="C6" s="326" t="s">
        <v>461</v>
      </c>
      <c r="D6" s="326" t="s">
        <v>146</v>
      </c>
      <c r="E6" s="327">
        <v>1999</v>
      </c>
      <c r="F6" s="59">
        <f t="shared" si="0"/>
        <v>48</v>
      </c>
      <c r="G6" s="60"/>
      <c r="H6" s="61">
        <v>16</v>
      </c>
      <c r="I6" s="61">
        <v>16</v>
      </c>
      <c r="J6" s="62">
        <v>16</v>
      </c>
      <c r="K6" s="62"/>
      <c r="L6" s="68">
        <f t="shared" si="1"/>
        <v>0</v>
      </c>
      <c r="M6" s="68"/>
      <c r="N6" s="68">
        <f t="shared" si="2"/>
        <v>3</v>
      </c>
      <c r="O6" s="15"/>
      <c r="P6" s="15"/>
      <c r="Q6" s="15"/>
      <c r="R6" s="15"/>
      <c r="S6" s="15"/>
      <c r="T6" s="15"/>
    </row>
    <row r="7" spans="1:20" ht="15.75">
      <c r="A7" s="84"/>
      <c r="B7" s="64" t="s">
        <v>335</v>
      </c>
      <c r="C7" s="64" t="s">
        <v>121</v>
      </c>
      <c r="D7" s="64" t="s">
        <v>146</v>
      </c>
      <c r="E7" s="344">
        <v>2000</v>
      </c>
      <c r="F7" s="59">
        <f t="shared" si="0"/>
        <v>44</v>
      </c>
      <c r="G7" s="60">
        <v>16</v>
      </c>
      <c r="H7" s="61">
        <v>13</v>
      </c>
      <c r="I7" s="61">
        <v>14</v>
      </c>
      <c r="J7" s="62">
        <v>14</v>
      </c>
      <c r="K7" s="62"/>
      <c r="L7" s="68">
        <f t="shared" si="1"/>
        <v>-13</v>
      </c>
      <c r="M7" s="68"/>
      <c r="N7" s="68">
        <f t="shared" si="2"/>
        <v>4</v>
      </c>
      <c r="O7" s="15"/>
      <c r="P7" s="15"/>
      <c r="Q7" s="15"/>
      <c r="R7" s="15"/>
      <c r="S7" s="15"/>
      <c r="T7" s="15"/>
    </row>
    <row r="8" spans="1:20" ht="15.75">
      <c r="A8" s="84"/>
      <c r="B8" s="64" t="s">
        <v>336</v>
      </c>
      <c r="C8" s="64" t="s">
        <v>148</v>
      </c>
      <c r="D8" s="320" t="s">
        <v>149</v>
      </c>
      <c r="E8" s="344">
        <v>2000</v>
      </c>
      <c r="F8" s="59">
        <f t="shared" si="0"/>
        <v>41</v>
      </c>
      <c r="G8" s="60">
        <v>14</v>
      </c>
      <c r="H8" s="61">
        <v>14</v>
      </c>
      <c r="I8" s="61">
        <v>13</v>
      </c>
      <c r="J8" s="62">
        <v>13</v>
      </c>
      <c r="K8" s="62"/>
      <c r="L8" s="68">
        <f t="shared" si="1"/>
        <v>-13</v>
      </c>
      <c r="M8" s="68"/>
      <c r="N8" s="68">
        <f t="shared" si="2"/>
        <v>4</v>
      </c>
      <c r="O8" s="15"/>
      <c r="P8" s="15"/>
      <c r="Q8" s="15"/>
      <c r="R8" s="15"/>
      <c r="S8" s="15"/>
      <c r="T8" s="15"/>
    </row>
    <row r="9" spans="1:20" ht="15.75">
      <c r="A9" s="84"/>
      <c r="B9" s="64" t="s">
        <v>145</v>
      </c>
      <c r="C9" s="64" t="s">
        <v>324</v>
      </c>
      <c r="D9" s="64" t="s">
        <v>146</v>
      </c>
      <c r="E9" s="344">
        <v>2000</v>
      </c>
      <c r="F9" s="59">
        <f t="shared" si="0"/>
        <v>41</v>
      </c>
      <c r="G9" s="60">
        <v>15</v>
      </c>
      <c r="H9" s="61">
        <v>15</v>
      </c>
      <c r="I9" s="61"/>
      <c r="J9" s="62">
        <v>11</v>
      </c>
      <c r="K9" s="62"/>
      <c r="L9" s="68">
        <f t="shared" si="1"/>
        <v>0</v>
      </c>
      <c r="M9" s="68"/>
      <c r="N9" s="68">
        <f t="shared" si="2"/>
        <v>3</v>
      </c>
      <c r="O9" s="15"/>
      <c r="P9" s="15"/>
      <c r="Q9" s="15"/>
      <c r="R9" s="15"/>
      <c r="S9" s="15"/>
      <c r="T9" s="15"/>
    </row>
    <row r="10" spans="1:20" ht="15.75">
      <c r="A10" s="84"/>
      <c r="B10" s="64" t="s">
        <v>305</v>
      </c>
      <c r="C10" s="64" t="s">
        <v>67</v>
      </c>
      <c r="D10" s="64" t="s">
        <v>157</v>
      </c>
      <c r="E10" s="344">
        <v>2000</v>
      </c>
      <c r="F10" s="59">
        <f t="shared" si="0"/>
        <v>34</v>
      </c>
      <c r="G10" s="60">
        <v>12</v>
      </c>
      <c r="H10" s="61">
        <v>12</v>
      </c>
      <c r="I10" s="61"/>
      <c r="J10" s="62">
        <v>10</v>
      </c>
      <c r="K10" s="62"/>
      <c r="L10" s="68">
        <f t="shared" si="1"/>
        <v>0</v>
      </c>
      <c r="M10" s="68"/>
      <c r="N10" s="68">
        <f t="shared" si="2"/>
        <v>3</v>
      </c>
      <c r="O10" s="15"/>
      <c r="P10" s="15"/>
      <c r="Q10" s="15"/>
      <c r="R10" s="15"/>
      <c r="S10" s="15"/>
      <c r="T10" s="15"/>
    </row>
    <row r="11" spans="1:20" ht="15.75">
      <c r="A11" s="84"/>
      <c r="B11" s="85" t="s">
        <v>81</v>
      </c>
      <c r="C11" s="85" t="s">
        <v>102</v>
      </c>
      <c r="D11" s="85" t="s">
        <v>149</v>
      </c>
      <c r="E11" s="327">
        <v>2000</v>
      </c>
      <c r="F11" s="59">
        <f t="shared" si="0"/>
        <v>30</v>
      </c>
      <c r="G11" s="60"/>
      <c r="H11" s="61"/>
      <c r="I11" s="61">
        <v>15</v>
      </c>
      <c r="J11" s="62">
        <v>15</v>
      </c>
      <c r="K11" s="62"/>
      <c r="L11" s="68">
        <f t="shared" si="1"/>
        <v>0</v>
      </c>
      <c r="M11" s="68"/>
      <c r="N11" s="68">
        <f t="shared" si="2"/>
        <v>2</v>
      </c>
      <c r="O11" s="15"/>
      <c r="P11" s="15"/>
      <c r="Q11" s="15"/>
      <c r="R11" s="15"/>
      <c r="S11" s="15"/>
      <c r="T11" s="15"/>
    </row>
    <row r="12" spans="1:20" ht="15.75">
      <c r="A12" s="84"/>
      <c r="B12" s="64" t="s">
        <v>78</v>
      </c>
      <c r="C12" s="64" t="s">
        <v>119</v>
      </c>
      <c r="D12" s="64" t="s">
        <v>158</v>
      </c>
      <c r="E12" s="344">
        <v>2000</v>
      </c>
      <c r="F12" s="59">
        <f t="shared" si="0"/>
        <v>29</v>
      </c>
      <c r="G12" s="60">
        <v>10</v>
      </c>
      <c r="H12" s="61">
        <v>10</v>
      </c>
      <c r="I12" s="61"/>
      <c r="J12" s="62">
        <v>9</v>
      </c>
      <c r="K12" s="62"/>
      <c r="L12" s="68">
        <f t="shared" si="1"/>
        <v>0</v>
      </c>
      <c r="M12" s="68"/>
      <c r="N12" s="68">
        <f t="shared" si="2"/>
        <v>3</v>
      </c>
      <c r="O12" s="15"/>
      <c r="P12" s="15"/>
      <c r="Q12" s="15"/>
      <c r="R12" s="15"/>
      <c r="S12" s="15"/>
      <c r="T12" s="15"/>
    </row>
    <row r="13" spans="1:20" ht="15.75">
      <c r="A13" s="84"/>
      <c r="B13" s="326" t="s">
        <v>449</v>
      </c>
      <c r="C13" s="326" t="s">
        <v>65</v>
      </c>
      <c r="D13" s="326" t="s">
        <v>490</v>
      </c>
      <c r="E13" s="327">
        <v>2000</v>
      </c>
      <c r="F13" s="59">
        <f t="shared" si="0"/>
        <v>24</v>
      </c>
      <c r="G13" s="60"/>
      <c r="H13" s="61"/>
      <c r="I13" s="61">
        <v>12</v>
      </c>
      <c r="J13" s="62">
        <v>12</v>
      </c>
      <c r="K13" s="62"/>
      <c r="L13" s="68">
        <f t="shared" si="1"/>
        <v>0</v>
      </c>
      <c r="M13" s="68"/>
      <c r="N13" s="68">
        <f t="shared" si="2"/>
        <v>2</v>
      </c>
      <c r="O13" s="15"/>
      <c r="P13" s="15"/>
      <c r="Q13" s="15"/>
      <c r="R13" s="15"/>
      <c r="S13" s="15"/>
      <c r="T13" s="15"/>
    </row>
    <row r="14" spans="1:20" ht="15.75">
      <c r="A14" s="84"/>
      <c r="B14" s="346" t="s">
        <v>366</v>
      </c>
      <c r="C14" s="346" t="s">
        <v>367</v>
      </c>
      <c r="D14" s="346" t="s">
        <v>146</v>
      </c>
      <c r="E14" s="317">
        <v>2000</v>
      </c>
      <c r="F14" s="59">
        <f t="shared" si="0"/>
        <v>24</v>
      </c>
      <c r="G14" s="60">
        <v>13</v>
      </c>
      <c r="H14" s="61"/>
      <c r="I14" s="61">
        <v>11</v>
      </c>
      <c r="J14" s="62"/>
      <c r="K14" s="62"/>
      <c r="L14" s="68">
        <f t="shared" si="1"/>
        <v>0</v>
      </c>
      <c r="M14" s="68"/>
      <c r="N14" s="68">
        <f t="shared" si="2"/>
        <v>2</v>
      </c>
      <c r="O14" s="15"/>
      <c r="P14" s="15"/>
      <c r="Q14" s="15"/>
      <c r="R14" s="15"/>
      <c r="S14" s="15"/>
      <c r="T14" s="15"/>
    </row>
    <row r="15" spans="1:20" ht="15.75">
      <c r="A15" s="84"/>
      <c r="B15" s="64" t="s">
        <v>368</v>
      </c>
      <c r="C15" s="64" t="s">
        <v>64</v>
      </c>
      <c r="D15" s="64" t="s">
        <v>143</v>
      </c>
      <c r="E15" s="344">
        <v>2000</v>
      </c>
      <c r="F15" s="59">
        <f t="shared" si="0"/>
        <v>21</v>
      </c>
      <c r="G15" s="60">
        <v>11</v>
      </c>
      <c r="H15" s="61"/>
      <c r="I15" s="61">
        <v>10</v>
      </c>
      <c r="J15" s="62"/>
      <c r="K15" s="62"/>
      <c r="L15" s="68">
        <f t="shared" si="1"/>
        <v>0</v>
      </c>
      <c r="M15" s="68"/>
      <c r="N15" s="68">
        <f t="shared" si="2"/>
        <v>2</v>
      </c>
      <c r="O15" s="15"/>
      <c r="P15" s="15"/>
      <c r="Q15" s="15"/>
      <c r="R15" s="15"/>
      <c r="S15" s="15"/>
      <c r="T15" s="15"/>
    </row>
    <row r="16" spans="1:20" ht="15.75">
      <c r="A16" s="84"/>
      <c r="B16" s="326" t="s">
        <v>431</v>
      </c>
      <c r="C16" s="326" t="s">
        <v>65</v>
      </c>
      <c r="D16" s="326" t="s">
        <v>143</v>
      </c>
      <c r="E16" s="327">
        <v>2000</v>
      </c>
      <c r="F16" s="59">
        <f t="shared" si="0"/>
        <v>11</v>
      </c>
      <c r="G16" s="60"/>
      <c r="H16" s="61">
        <v>11</v>
      </c>
      <c r="I16" s="61"/>
      <c r="J16" s="62"/>
      <c r="K16" s="62"/>
      <c r="L16" s="68">
        <f t="shared" si="1"/>
        <v>0</v>
      </c>
      <c r="M16" s="68"/>
      <c r="N16" s="68">
        <f t="shared" si="2"/>
        <v>1</v>
      </c>
      <c r="O16" s="15"/>
      <c r="P16" s="15"/>
      <c r="Q16" s="15"/>
      <c r="R16" s="15"/>
      <c r="S16" s="15"/>
      <c r="T16" s="15"/>
    </row>
    <row r="17" spans="1:20" ht="15.75">
      <c r="A17" s="84"/>
      <c r="F17" s="59">
        <f t="shared" si="0"/>
        <v>0</v>
      </c>
      <c r="G17" s="60"/>
      <c r="H17" s="61"/>
      <c r="I17" s="61"/>
      <c r="J17" s="62"/>
      <c r="K17" s="62"/>
      <c r="L17" s="68">
        <f t="shared" si="1"/>
        <v>0</v>
      </c>
      <c r="M17" s="68"/>
      <c r="N17" s="68">
        <f t="shared" si="2"/>
        <v>0</v>
      </c>
      <c r="O17" s="15"/>
      <c r="P17" s="15"/>
      <c r="Q17" s="15"/>
      <c r="R17" s="15"/>
      <c r="S17" s="15"/>
      <c r="T17" s="15"/>
    </row>
    <row r="18" spans="1:20" ht="15.75">
      <c r="A18" s="84"/>
      <c r="F18" s="59">
        <f t="shared" si="0"/>
        <v>0</v>
      </c>
      <c r="G18" s="60"/>
      <c r="H18" s="61"/>
      <c r="I18" s="61"/>
      <c r="J18" s="62"/>
      <c r="K18" s="62"/>
      <c r="L18" s="68">
        <f t="shared" si="1"/>
        <v>0</v>
      </c>
      <c r="M18" s="68"/>
      <c r="N18" s="68">
        <f t="shared" si="2"/>
        <v>0</v>
      </c>
      <c r="O18" s="15"/>
      <c r="P18" s="15"/>
      <c r="Q18" s="15"/>
      <c r="R18" s="15"/>
      <c r="S18" s="15"/>
      <c r="T18" s="15"/>
    </row>
    <row r="19" spans="1:20" ht="15.75">
      <c r="A19" s="84"/>
      <c r="F19" s="59">
        <f t="shared" si="0"/>
        <v>0</v>
      </c>
      <c r="G19" s="60"/>
      <c r="H19" s="60"/>
      <c r="I19" s="61"/>
      <c r="J19" s="62"/>
      <c r="K19" s="62"/>
      <c r="L19" s="68">
        <f t="shared" si="1"/>
        <v>0</v>
      </c>
      <c r="M19" s="68"/>
      <c r="N19" s="68">
        <f t="shared" si="2"/>
        <v>0</v>
      </c>
      <c r="O19" s="15"/>
      <c r="P19" s="15"/>
      <c r="Q19" s="15"/>
      <c r="R19" s="15"/>
      <c r="S19" s="15"/>
      <c r="T19" s="15"/>
    </row>
    <row r="20" spans="1:20" ht="15.75">
      <c r="A20" s="8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/>
      <c r="N20" s="68">
        <f t="shared" si="2"/>
        <v>0</v>
      </c>
      <c r="O20" s="15"/>
      <c r="P20" s="15"/>
      <c r="Q20" s="15"/>
      <c r="R20" s="15"/>
      <c r="S20" s="15"/>
      <c r="T20" s="15"/>
    </row>
    <row r="21" spans="1:20" ht="15.75">
      <c r="A21" s="84"/>
      <c r="F21" s="59">
        <f t="shared" si="0"/>
        <v>0</v>
      </c>
      <c r="G21" s="60"/>
      <c r="H21" s="61"/>
      <c r="I21" s="61"/>
      <c r="J21" s="62"/>
      <c r="K21" s="62"/>
      <c r="L21" s="68">
        <f t="shared" si="1"/>
        <v>0</v>
      </c>
      <c r="M21" s="68"/>
      <c r="N21" s="68">
        <f t="shared" si="2"/>
        <v>0</v>
      </c>
      <c r="O21" s="15"/>
      <c r="P21" s="15"/>
      <c r="Q21" s="15"/>
      <c r="R21" s="15"/>
      <c r="S21" s="15"/>
      <c r="T21" s="15"/>
    </row>
    <row r="22" spans="1:20" ht="15.75">
      <c r="A22" s="84"/>
      <c r="F22" s="59">
        <f t="shared" si="0"/>
        <v>0</v>
      </c>
      <c r="G22" s="60"/>
      <c r="H22" s="60"/>
      <c r="I22" s="61"/>
      <c r="J22" s="62"/>
      <c r="K22" s="62"/>
      <c r="L22" s="68">
        <f t="shared" si="1"/>
        <v>0</v>
      </c>
      <c r="M22" s="68"/>
      <c r="N22" s="68">
        <f t="shared" si="2"/>
        <v>0</v>
      </c>
      <c r="O22" s="5"/>
      <c r="P22" s="5"/>
      <c r="Q22" s="5"/>
      <c r="R22" s="5"/>
      <c r="S22" s="5"/>
      <c r="T22" s="15"/>
    </row>
    <row r="23" spans="1:20" ht="15.75">
      <c r="A23" s="84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/>
      <c r="N23" s="68">
        <f t="shared" si="2"/>
        <v>0</v>
      </c>
      <c r="O23" s="15"/>
      <c r="P23" s="15"/>
      <c r="Q23" s="15"/>
      <c r="R23" s="15"/>
      <c r="S23" s="15"/>
      <c r="T23" s="15"/>
    </row>
    <row r="24" spans="1:20" ht="15.75">
      <c r="A24" s="84"/>
      <c r="F24" s="59">
        <f t="shared" si="0"/>
        <v>0</v>
      </c>
      <c r="G24" s="60"/>
      <c r="H24" s="61"/>
      <c r="I24" s="61"/>
      <c r="J24" s="62"/>
      <c r="K24" s="62"/>
      <c r="L24" s="68">
        <f t="shared" si="1"/>
        <v>0</v>
      </c>
      <c r="M24" s="68"/>
      <c r="N24" s="68">
        <f t="shared" si="2"/>
        <v>0</v>
      </c>
      <c r="O24" s="15"/>
      <c r="P24" s="15"/>
      <c r="Q24" s="15"/>
      <c r="R24" s="15"/>
      <c r="S24" s="15"/>
      <c r="T24" s="15"/>
    </row>
    <row r="25" spans="1:20" ht="15.75">
      <c r="A25" s="84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/>
      <c r="N25" s="68">
        <f t="shared" si="2"/>
        <v>0</v>
      </c>
      <c r="O25" s="15"/>
      <c r="P25" s="15"/>
      <c r="Q25" s="15"/>
      <c r="R25" s="15"/>
      <c r="S25" s="15"/>
      <c r="T25" s="15"/>
    </row>
    <row r="26" spans="1:20" ht="15.75">
      <c r="A26" s="84"/>
      <c r="F26" s="59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/>
      <c r="N26" s="68">
        <f t="shared" si="2"/>
        <v>0</v>
      </c>
      <c r="O26" s="15"/>
      <c r="P26" s="15"/>
      <c r="Q26" s="15"/>
      <c r="R26" s="15"/>
      <c r="S26" s="15"/>
      <c r="T26" s="15"/>
    </row>
    <row r="27" spans="1:20" ht="15.75">
      <c r="A27" s="84"/>
      <c r="F27" s="59">
        <f t="shared" si="0"/>
        <v>0</v>
      </c>
      <c r="G27" s="60"/>
      <c r="H27" s="60"/>
      <c r="I27" s="60"/>
      <c r="J27" s="62"/>
      <c r="K27" s="62"/>
      <c r="L27" s="68">
        <f t="shared" si="1"/>
        <v>0</v>
      </c>
      <c r="M27" s="68"/>
      <c r="N27" s="68">
        <f t="shared" si="2"/>
        <v>0</v>
      </c>
      <c r="O27" s="15"/>
      <c r="P27" s="15"/>
      <c r="Q27" s="15"/>
      <c r="R27" s="15"/>
      <c r="S27" s="15"/>
      <c r="T27" s="15"/>
    </row>
    <row r="28" spans="1:20" ht="15.75">
      <c r="A28" s="14"/>
      <c r="B28" s="345"/>
      <c r="C28" s="345"/>
      <c r="D28" s="345"/>
      <c r="E28" s="139"/>
      <c r="F28" s="59">
        <f t="shared" si="0"/>
        <v>0</v>
      </c>
      <c r="G28" s="367"/>
      <c r="H28" s="368"/>
      <c r="I28" s="368"/>
      <c r="J28" s="369"/>
      <c r="K28" s="369"/>
      <c r="L28" s="68">
        <f t="shared" si="1"/>
        <v>0</v>
      </c>
      <c r="M28" s="370"/>
      <c r="N28" s="370">
        <f t="shared" si="2"/>
        <v>0</v>
      </c>
      <c r="O28" s="15"/>
      <c r="P28" s="15"/>
      <c r="Q28" s="15"/>
      <c r="R28" s="15"/>
      <c r="S28" s="15"/>
      <c r="T28" s="15"/>
    </row>
    <row r="29" spans="1:20" ht="15.75">
      <c r="A29" s="181"/>
      <c r="B29" s="364"/>
      <c r="C29" s="364"/>
      <c r="D29" s="364"/>
      <c r="E29" s="365"/>
      <c r="F29" s="59">
        <f t="shared" si="0"/>
        <v>0</v>
      </c>
      <c r="G29" s="90"/>
      <c r="H29" s="88"/>
      <c r="I29" s="88"/>
      <c r="J29" s="91"/>
      <c r="K29" s="91"/>
      <c r="L29" s="68">
        <f t="shared" si="1"/>
        <v>0</v>
      </c>
      <c r="M29" s="161"/>
      <c r="N29" s="161">
        <f t="shared" si="2"/>
        <v>0</v>
      </c>
      <c r="O29" s="15"/>
      <c r="P29" s="15"/>
      <c r="Q29" s="15"/>
      <c r="R29" s="15"/>
      <c r="S29" s="15"/>
      <c r="T29" s="15"/>
    </row>
    <row r="30" spans="1:20" ht="15.75">
      <c r="A30" s="84"/>
      <c r="F30" s="59">
        <f t="shared" si="0"/>
        <v>0</v>
      </c>
      <c r="G30" s="65"/>
      <c r="H30" s="61"/>
      <c r="I30" s="61"/>
      <c r="J30" s="61"/>
      <c r="K30" s="62"/>
      <c r="L30" s="68">
        <f t="shared" si="1"/>
        <v>0</v>
      </c>
      <c r="M30" s="68"/>
      <c r="N30" s="68">
        <f t="shared" si="2"/>
        <v>0</v>
      </c>
      <c r="O30" s="15"/>
      <c r="P30" s="15"/>
      <c r="Q30" s="15"/>
      <c r="R30" s="15"/>
      <c r="S30" s="15"/>
      <c r="T30" s="15"/>
    </row>
    <row r="31" spans="1:20" ht="15.75">
      <c r="A31" s="84"/>
      <c r="F31" s="59">
        <f t="shared" si="0"/>
        <v>0</v>
      </c>
      <c r="G31" s="60"/>
      <c r="H31" s="61"/>
      <c r="I31" s="61"/>
      <c r="J31" s="62"/>
      <c r="K31" s="62"/>
      <c r="L31" s="68">
        <f t="shared" si="1"/>
        <v>0</v>
      </c>
      <c r="M31" s="68"/>
      <c r="N31" s="68">
        <f t="shared" si="2"/>
        <v>0</v>
      </c>
      <c r="O31" s="15"/>
      <c r="P31" s="15"/>
      <c r="Q31" s="15"/>
      <c r="R31" s="15"/>
      <c r="S31" s="15"/>
      <c r="T31" s="15"/>
    </row>
    <row r="32" spans="1:20" ht="15.75">
      <c r="A32" s="84"/>
      <c r="F32" s="59">
        <f t="shared" si="0"/>
        <v>0</v>
      </c>
      <c r="G32" s="60"/>
      <c r="H32" s="61"/>
      <c r="I32" s="61"/>
      <c r="J32" s="62"/>
      <c r="K32" s="62"/>
      <c r="L32" s="68">
        <f t="shared" si="1"/>
        <v>0</v>
      </c>
      <c r="M32" s="68"/>
      <c r="N32" s="68">
        <f t="shared" si="2"/>
        <v>0</v>
      </c>
      <c r="O32" s="15"/>
      <c r="P32" s="15"/>
      <c r="Q32" s="15"/>
      <c r="R32" s="15"/>
      <c r="S32" s="15"/>
      <c r="T32" s="15"/>
    </row>
    <row r="33" spans="1:20" ht="15.75">
      <c r="A33" s="84"/>
      <c r="F33" s="59">
        <f t="shared" si="0"/>
        <v>0</v>
      </c>
      <c r="G33" s="61"/>
      <c r="H33" s="61"/>
      <c r="I33" s="60"/>
      <c r="J33" s="62"/>
      <c r="K33" s="62"/>
      <c r="L33" s="68">
        <f t="shared" si="1"/>
        <v>0</v>
      </c>
      <c r="M33" s="68"/>
      <c r="N33" s="68">
        <f t="shared" si="2"/>
        <v>0</v>
      </c>
      <c r="O33" s="15"/>
      <c r="P33" s="15"/>
      <c r="Q33" s="15"/>
      <c r="R33" s="15"/>
      <c r="S33" s="15"/>
      <c r="T33" s="15"/>
    </row>
    <row r="34" spans="1:20" ht="15.75">
      <c r="A34" s="84"/>
      <c r="F34" s="59">
        <f t="shared" si="0"/>
        <v>0</v>
      </c>
      <c r="G34" s="60"/>
      <c r="H34" s="60"/>
      <c r="I34" s="61"/>
      <c r="J34" s="62"/>
      <c r="K34" s="62"/>
      <c r="L34" s="68">
        <f t="shared" si="1"/>
        <v>0</v>
      </c>
      <c r="M34" s="68"/>
      <c r="N34" s="68">
        <f t="shared" si="2"/>
        <v>0</v>
      </c>
      <c r="O34" s="15"/>
      <c r="P34" s="15"/>
      <c r="Q34" s="15"/>
      <c r="R34" s="15"/>
      <c r="S34" s="15"/>
      <c r="T34" s="15"/>
    </row>
    <row r="35" spans="1:20" ht="15.75">
      <c r="A35" s="84"/>
      <c r="F35" s="59">
        <f t="shared" si="0"/>
        <v>0</v>
      </c>
      <c r="G35" s="60"/>
      <c r="H35" s="61"/>
      <c r="I35" s="61"/>
      <c r="J35" s="62"/>
      <c r="K35" s="62"/>
      <c r="L35" s="68">
        <f t="shared" si="1"/>
        <v>0</v>
      </c>
      <c r="M35" s="68"/>
      <c r="N35" s="68">
        <f t="shared" si="2"/>
        <v>0</v>
      </c>
      <c r="O35" s="15"/>
      <c r="P35" s="15"/>
      <c r="Q35" s="15"/>
      <c r="R35" s="15"/>
      <c r="S35" s="15"/>
      <c r="T35" s="15"/>
    </row>
    <row r="36" spans="1:20" ht="15.75">
      <c r="A36" s="84"/>
      <c r="F36" s="59">
        <f aca="true" t="shared" si="3" ref="F36:F67">SUM(G36:M36)</f>
        <v>0</v>
      </c>
      <c r="G36" s="60"/>
      <c r="H36" s="61"/>
      <c r="I36" s="61"/>
      <c r="J36" s="62"/>
      <c r="K36" s="62"/>
      <c r="L36" s="68">
        <f aca="true" t="shared" si="4" ref="L36:L67">IF(N36&lt;4,0,-MIN(G36:K36))</f>
        <v>0</v>
      </c>
      <c r="M36" s="68"/>
      <c r="N36" s="68">
        <f aca="true" t="shared" si="5" ref="N36:N67">COUNTA(G36:K36)</f>
        <v>0</v>
      </c>
      <c r="O36" s="15"/>
      <c r="P36" s="15"/>
      <c r="Q36" s="15"/>
      <c r="R36" s="15"/>
      <c r="S36" s="15"/>
      <c r="T36" s="15"/>
    </row>
    <row r="37" spans="1:20" ht="15.75">
      <c r="A37" s="84"/>
      <c r="F37" s="59">
        <f t="shared" si="3"/>
        <v>0</v>
      </c>
      <c r="G37" s="65"/>
      <c r="H37" s="61"/>
      <c r="I37" s="61"/>
      <c r="J37" s="61"/>
      <c r="K37" s="62"/>
      <c r="L37" s="68">
        <f t="shared" si="4"/>
        <v>0</v>
      </c>
      <c r="M37" s="68"/>
      <c r="N37" s="68">
        <f t="shared" si="5"/>
        <v>0</v>
      </c>
      <c r="O37" s="15"/>
      <c r="P37" s="15"/>
      <c r="Q37" s="15"/>
      <c r="R37" s="15"/>
      <c r="S37" s="15"/>
      <c r="T37" s="15"/>
    </row>
    <row r="38" spans="1:20" ht="15.75">
      <c r="A38" s="84"/>
      <c r="F38" s="59">
        <f t="shared" si="3"/>
        <v>0</v>
      </c>
      <c r="G38" s="60"/>
      <c r="H38" s="61"/>
      <c r="I38" s="61"/>
      <c r="J38" s="62"/>
      <c r="K38" s="62"/>
      <c r="L38" s="68">
        <f t="shared" si="4"/>
        <v>0</v>
      </c>
      <c r="M38" s="68"/>
      <c r="N38" s="68">
        <f t="shared" si="5"/>
        <v>0</v>
      </c>
      <c r="O38" s="15"/>
      <c r="P38" s="15"/>
      <c r="Q38" s="15"/>
      <c r="R38" s="15"/>
      <c r="S38" s="15"/>
      <c r="T38" s="15"/>
    </row>
    <row r="39" spans="1:20" ht="15.75">
      <c r="A39" s="84"/>
      <c r="F39" s="59">
        <f t="shared" si="3"/>
        <v>0</v>
      </c>
      <c r="G39" s="60"/>
      <c r="H39" s="61"/>
      <c r="I39" s="61"/>
      <c r="J39" s="61"/>
      <c r="K39" s="62"/>
      <c r="L39" s="68">
        <f t="shared" si="4"/>
        <v>0</v>
      </c>
      <c r="M39" s="68"/>
      <c r="N39" s="68">
        <f t="shared" si="5"/>
        <v>0</v>
      </c>
      <c r="O39" s="15"/>
      <c r="P39" s="15"/>
      <c r="Q39" s="15"/>
      <c r="R39" s="15"/>
      <c r="S39" s="15"/>
      <c r="T39" s="15"/>
    </row>
    <row r="40" spans="1:20" ht="15.75">
      <c r="A40" s="84"/>
      <c r="F40" s="59">
        <f t="shared" si="3"/>
        <v>0</v>
      </c>
      <c r="G40" s="65"/>
      <c r="H40" s="60"/>
      <c r="I40" s="61"/>
      <c r="J40" s="61"/>
      <c r="K40" s="62"/>
      <c r="L40" s="68">
        <f t="shared" si="4"/>
        <v>0</v>
      </c>
      <c r="M40" s="68"/>
      <c r="N40" s="68">
        <f t="shared" si="5"/>
        <v>0</v>
      </c>
      <c r="O40" s="15"/>
      <c r="P40" s="15"/>
      <c r="Q40" s="15"/>
      <c r="R40" s="15"/>
      <c r="S40" s="15"/>
      <c r="T40" s="15"/>
    </row>
    <row r="41" spans="1:20" ht="15.75">
      <c r="A41" s="84"/>
      <c r="F41" s="59">
        <f t="shared" si="3"/>
        <v>0</v>
      </c>
      <c r="G41" s="65"/>
      <c r="H41" s="60"/>
      <c r="I41" s="61"/>
      <c r="J41" s="61"/>
      <c r="K41" s="62"/>
      <c r="L41" s="68">
        <f t="shared" si="4"/>
        <v>0</v>
      </c>
      <c r="M41" s="68"/>
      <c r="N41" s="68">
        <f t="shared" si="5"/>
        <v>0</v>
      </c>
      <c r="O41" s="15"/>
      <c r="P41" s="15"/>
      <c r="Q41" s="15"/>
      <c r="R41" s="15"/>
      <c r="S41" s="15"/>
      <c r="T41" s="15"/>
    </row>
    <row r="42" spans="1:20" ht="15.75">
      <c r="A42" s="84"/>
      <c r="F42" s="59">
        <f t="shared" si="3"/>
        <v>0</v>
      </c>
      <c r="G42" s="60"/>
      <c r="H42" s="60"/>
      <c r="I42" s="61"/>
      <c r="J42" s="61"/>
      <c r="K42" s="62"/>
      <c r="L42" s="68">
        <f t="shared" si="4"/>
        <v>0</v>
      </c>
      <c r="M42" s="68"/>
      <c r="N42" s="68">
        <f t="shared" si="5"/>
        <v>0</v>
      </c>
      <c r="O42" s="15"/>
      <c r="P42" s="15"/>
      <c r="Q42" s="15"/>
      <c r="R42" s="15"/>
      <c r="S42" s="15"/>
      <c r="T42" s="15"/>
    </row>
    <row r="43" spans="1:20" ht="15.75">
      <c r="A43" s="84"/>
      <c r="F43" s="59">
        <f t="shared" si="3"/>
        <v>0</v>
      </c>
      <c r="G43" s="61"/>
      <c r="H43" s="61"/>
      <c r="I43" s="61"/>
      <c r="J43" s="60"/>
      <c r="K43" s="62"/>
      <c r="L43" s="68">
        <f t="shared" si="4"/>
        <v>0</v>
      </c>
      <c r="M43" s="68"/>
      <c r="N43" s="68">
        <f t="shared" si="5"/>
        <v>0</v>
      </c>
      <c r="O43" s="15"/>
      <c r="P43" s="15"/>
      <c r="Q43" s="15"/>
      <c r="R43" s="15"/>
      <c r="S43" s="15"/>
      <c r="T43" s="15"/>
    </row>
    <row r="44" spans="1:20" ht="15.75">
      <c r="A44" s="84"/>
      <c r="F44" s="59">
        <f t="shared" si="3"/>
        <v>0</v>
      </c>
      <c r="G44" s="60"/>
      <c r="H44" s="60"/>
      <c r="I44" s="61"/>
      <c r="J44" s="61"/>
      <c r="K44" s="62"/>
      <c r="L44" s="68">
        <f t="shared" si="4"/>
        <v>0</v>
      </c>
      <c r="M44" s="68"/>
      <c r="N44" s="68">
        <f t="shared" si="5"/>
        <v>0</v>
      </c>
      <c r="O44" s="15"/>
      <c r="P44" s="15"/>
      <c r="Q44" s="15"/>
      <c r="R44" s="15"/>
      <c r="S44" s="15"/>
      <c r="T44" s="15"/>
    </row>
    <row r="45" spans="1:20" ht="15.75">
      <c r="A45" s="84"/>
      <c r="F45" s="59">
        <f t="shared" si="3"/>
        <v>0</v>
      </c>
      <c r="G45" s="60"/>
      <c r="H45" s="60"/>
      <c r="I45" s="60"/>
      <c r="J45" s="62"/>
      <c r="K45" s="62"/>
      <c r="L45" s="68">
        <f t="shared" si="4"/>
        <v>0</v>
      </c>
      <c r="M45" s="68"/>
      <c r="N45" s="68">
        <f t="shared" si="5"/>
        <v>0</v>
      </c>
      <c r="O45" s="15"/>
      <c r="P45" s="15"/>
      <c r="Q45" s="15"/>
      <c r="R45" s="15"/>
      <c r="S45" s="15"/>
      <c r="T45" s="15"/>
    </row>
    <row r="46" spans="1:20" ht="15.75">
      <c r="A46" s="84"/>
      <c r="F46" s="59">
        <f t="shared" si="3"/>
        <v>0</v>
      </c>
      <c r="G46" s="61"/>
      <c r="H46" s="61"/>
      <c r="I46" s="60"/>
      <c r="J46" s="62"/>
      <c r="K46" s="62"/>
      <c r="L46" s="68">
        <f t="shared" si="4"/>
        <v>0</v>
      </c>
      <c r="M46" s="68"/>
      <c r="N46" s="68">
        <f t="shared" si="5"/>
        <v>0</v>
      </c>
      <c r="O46" s="15"/>
      <c r="P46" s="15"/>
      <c r="Q46" s="15"/>
      <c r="R46" s="15"/>
      <c r="S46" s="15"/>
      <c r="T46" s="15"/>
    </row>
    <row r="47" spans="1:20" ht="15.75">
      <c r="A47" s="84"/>
      <c r="F47" s="59">
        <f t="shared" si="3"/>
        <v>0</v>
      </c>
      <c r="G47" s="60"/>
      <c r="H47" s="61"/>
      <c r="I47" s="61"/>
      <c r="J47" s="62"/>
      <c r="K47" s="62"/>
      <c r="L47" s="68">
        <f t="shared" si="4"/>
        <v>0</v>
      </c>
      <c r="M47" s="68"/>
      <c r="N47" s="68">
        <f t="shared" si="5"/>
        <v>0</v>
      </c>
      <c r="O47" s="15"/>
      <c r="P47" s="15"/>
      <c r="Q47" s="15"/>
      <c r="R47" s="15"/>
      <c r="S47" s="15"/>
      <c r="T47" s="15"/>
    </row>
    <row r="48" spans="1:14" ht="15.75">
      <c r="A48" s="111"/>
      <c r="F48" s="59">
        <f t="shared" si="3"/>
        <v>0</v>
      </c>
      <c r="G48" s="65"/>
      <c r="H48" s="61"/>
      <c r="I48" s="61"/>
      <c r="J48" s="62"/>
      <c r="K48" s="62"/>
      <c r="L48" s="68">
        <f t="shared" si="4"/>
        <v>0</v>
      </c>
      <c r="M48" s="68"/>
      <c r="N48" s="68">
        <f t="shared" si="5"/>
        <v>0</v>
      </c>
    </row>
    <row r="49" spans="1:14" ht="15.75">
      <c r="A49" s="111"/>
      <c r="F49" s="59">
        <f t="shared" si="3"/>
        <v>0</v>
      </c>
      <c r="G49" s="65"/>
      <c r="H49" s="61"/>
      <c r="I49" s="61"/>
      <c r="J49" s="62"/>
      <c r="K49" s="62"/>
      <c r="L49" s="68">
        <f t="shared" si="4"/>
        <v>0</v>
      </c>
      <c r="M49" s="68"/>
      <c r="N49" s="68">
        <f t="shared" si="5"/>
        <v>0</v>
      </c>
    </row>
    <row r="50" spans="1:14" ht="15.75">
      <c r="A50" s="111"/>
      <c r="F50" s="59">
        <f t="shared" si="3"/>
        <v>0</v>
      </c>
      <c r="G50" s="61"/>
      <c r="H50" s="61"/>
      <c r="I50" s="61"/>
      <c r="J50" s="62"/>
      <c r="K50" s="62"/>
      <c r="L50" s="68">
        <f t="shared" si="4"/>
        <v>0</v>
      </c>
      <c r="M50" s="68"/>
      <c r="N50" s="68">
        <f t="shared" si="5"/>
        <v>0</v>
      </c>
    </row>
    <row r="51" spans="1:14" ht="15.75">
      <c r="A51" s="111"/>
      <c r="F51" s="59">
        <f t="shared" si="3"/>
        <v>0</v>
      </c>
      <c r="G51" s="60"/>
      <c r="H51" s="61"/>
      <c r="I51" s="61"/>
      <c r="J51" s="62"/>
      <c r="K51" s="62"/>
      <c r="L51" s="68">
        <f t="shared" si="4"/>
        <v>0</v>
      </c>
      <c r="M51" s="68"/>
      <c r="N51" s="68">
        <f t="shared" si="5"/>
        <v>0</v>
      </c>
    </row>
    <row r="52" spans="1:14" ht="15.75">
      <c r="A52" s="111"/>
      <c r="F52" s="59">
        <f t="shared" si="3"/>
        <v>0</v>
      </c>
      <c r="G52" s="77"/>
      <c r="H52" s="69"/>
      <c r="I52" s="69"/>
      <c r="J52" s="72"/>
      <c r="K52" s="72"/>
      <c r="L52" s="68">
        <f t="shared" si="4"/>
        <v>0</v>
      </c>
      <c r="M52" s="68"/>
      <c r="N52" s="76">
        <f t="shared" si="5"/>
        <v>0</v>
      </c>
    </row>
    <row r="53" spans="1:14" ht="15.75">
      <c r="A53" s="111"/>
      <c r="F53" s="59">
        <f t="shared" si="3"/>
        <v>0</v>
      </c>
      <c r="G53" s="71"/>
      <c r="H53" s="69"/>
      <c r="I53" s="69"/>
      <c r="J53" s="72"/>
      <c r="K53" s="72"/>
      <c r="L53" s="68">
        <f t="shared" si="4"/>
        <v>0</v>
      </c>
      <c r="M53" s="68"/>
      <c r="N53" s="76">
        <f t="shared" si="5"/>
        <v>0</v>
      </c>
    </row>
    <row r="54" spans="1:14" ht="15.75">
      <c r="A54" s="111"/>
      <c r="F54" s="59">
        <f t="shared" si="3"/>
        <v>0</v>
      </c>
      <c r="G54" s="69"/>
      <c r="H54" s="69"/>
      <c r="I54" s="69"/>
      <c r="J54" s="75"/>
      <c r="K54" s="75"/>
      <c r="L54" s="68">
        <f t="shared" si="4"/>
        <v>0</v>
      </c>
      <c r="M54" s="68"/>
      <c r="N54" s="76">
        <f t="shared" si="5"/>
        <v>0</v>
      </c>
    </row>
    <row r="55" spans="1:14" ht="15.75">
      <c r="A55" s="111"/>
      <c r="F55" s="59">
        <f t="shared" si="3"/>
        <v>0</v>
      </c>
      <c r="G55" s="77"/>
      <c r="H55" s="69"/>
      <c r="I55" s="69"/>
      <c r="J55" s="75"/>
      <c r="K55" s="75"/>
      <c r="L55" s="68">
        <f t="shared" si="4"/>
        <v>0</v>
      </c>
      <c r="M55" s="68"/>
      <c r="N55" s="76">
        <f t="shared" si="5"/>
        <v>0</v>
      </c>
    </row>
    <row r="56" spans="1:14" ht="15.75">
      <c r="A56" s="111"/>
      <c r="F56" s="59">
        <f t="shared" si="3"/>
        <v>0</v>
      </c>
      <c r="G56" s="69"/>
      <c r="H56" s="69"/>
      <c r="I56" s="69"/>
      <c r="J56" s="72"/>
      <c r="K56" s="72"/>
      <c r="L56" s="68">
        <f t="shared" si="4"/>
        <v>0</v>
      </c>
      <c r="M56" s="68"/>
      <c r="N56" s="76">
        <f t="shared" si="5"/>
        <v>0</v>
      </c>
    </row>
    <row r="57" spans="1:14" ht="15.75">
      <c r="A57" s="111"/>
      <c r="F57" s="59">
        <f t="shared" si="3"/>
        <v>0</v>
      </c>
      <c r="G57" s="77"/>
      <c r="H57" s="69"/>
      <c r="I57" s="69"/>
      <c r="J57" s="75"/>
      <c r="K57" s="75"/>
      <c r="L57" s="68">
        <f t="shared" si="4"/>
        <v>0</v>
      </c>
      <c r="M57" s="68"/>
      <c r="N57" s="76">
        <f t="shared" si="5"/>
        <v>0</v>
      </c>
    </row>
    <row r="58" spans="1:14" ht="15.75">
      <c r="A58" s="111"/>
      <c r="F58" s="59">
        <f t="shared" si="3"/>
        <v>0</v>
      </c>
      <c r="G58" s="71"/>
      <c r="H58" s="69"/>
      <c r="I58" s="69"/>
      <c r="J58" s="75"/>
      <c r="K58" s="75"/>
      <c r="L58" s="68">
        <f t="shared" si="4"/>
        <v>0</v>
      </c>
      <c r="M58" s="68"/>
      <c r="N58" s="76">
        <f t="shared" si="5"/>
        <v>0</v>
      </c>
    </row>
    <row r="59" spans="1:14" ht="15.75">
      <c r="A59" s="111"/>
      <c r="F59" s="59">
        <f t="shared" si="3"/>
        <v>0</v>
      </c>
      <c r="G59" s="71"/>
      <c r="H59" s="69"/>
      <c r="I59" s="69"/>
      <c r="J59" s="72"/>
      <c r="K59" s="72"/>
      <c r="L59" s="68">
        <f t="shared" si="4"/>
        <v>0</v>
      </c>
      <c r="M59" s="68"/>
      <c r="N59" s="76">
        <f t="shared" si="5"/>
        <v>0</v>
      </c>
    </row>
    <row r="60" spans="1:14" ht="15.75">
      <c r="A60" s="111"/>
      <c r="F60" s="59">
        <f t="shared" si="3"/>
        <v>0</v>
      </c>
      <c r="G60" s="77"/>
      <c r="H60" s="69"/>
      <c r="I60" s="69"/>
      <c r="J60" s="75"/>
      <c r="K60" s="75"/>
      <c r="L60" s="68">
        <f t="shared" si="4"/>
        <v>0</v>
      </c>
      <c r="M60" s="68"/>
      <c r="N60" s="76">
        <f t="shared" si="5"/>
        <v>0</v>
      </c>
    </row>
    <row r="61" spans="1:14" ht="15.75">
      <c r="A61" s="111"/>
      <c r="F61" s="59">
        <f t="shared" si="3"/>
        <v>0</v>
      </c>
      <c r="G61" s="77"/>
      <c r="H61" s="69"/>
      <c r="I61" s="69"/>
      <c r="J61" s="75"/>
      <c r="K61" s="75"/>
      <c r="L61" s="68">
        <f t="shared" si="4"/>
        <v>0</v>
      </c>
      <c r="M61" s="68"/>
      <c r="N61" s="76">
        <f t="shared" si="5"/>
        <v>0</v>
      </c>
    </row>
    <row r="62" spans="1:14" ht="15.75">
      <c r="A62" s="111"/>
      <c r="F62" s="59">
        <f t="shared" si="3"/>
        <v>0</v>
      </c>
      <c r="G62" s="77"/>
      <c r="H62" s="69"/>
      <c r="I62" s="69"/>
      <c r="J62" s="75"/>
      <c r="K62" s="75"/>
      <c r="L62" s="68">
        <f t="shared" si="4"/>
        <v>0</v>
      </c>
      <c r="M62" s="68"/>
      <c r="N62" s="76">
        <f t="shared" si="5"/>
        <v>0</v>
      </c>
    </row>
    <row r="63" spans="1:14" ht="15.75">
      <c r="A63" s="111"/>
      <c r="F63" s="59">
        <f t="shared" si="3"/>
        <v>0</v>
      </c>
      <c r="G63" s="77"/>
      <c r="H63" s="69"/>
      <c r="I63" s="69"/>
      <c r="J63" s="75"/>
      <c r="K63" s="75"/>
      <c r="L63" s="68">
        <f t="shared" si="4"/>
        <v>0</v>
      </c>
      <c r="M63" s="68"/>
      <c r="N63" s="76">
        <f t="shared" si="5"/>
        <v>0</v>
      </c>
    </row>
    <row r="64" spans="1:14" ht="15.75">
      <c r="A64" s="111"/>
      <c r="F64" s="59">
        <f t="shared" si="3"/>
        <v>0</v>
      </c>
      <c r="G64" s="69"/>
      <c r="H64" s="69"/>
      <c r="I64" s="69"/>
      <c r="J64" s="72"/>
      <c r="K64" s="72"/>
      <c r="L64" s="68">
        <f t="shared" si="4"/>
        <v>0</v>
      </c>
      <c r="M64" s="68"/>
      <c r="N64" s="76">
        <f t="shared" si="5"/>
        <v>0</v>
      </c>
    </row>
    <row r="65" spans="1:14" ht="15.75">
      <c r="A65" s="111"/>
      <c r="F65" s="59">
        <f t="shared" si="3"/>
        <v>0</v>
      </c>
      <c r="G65" s="77"/>
      <c r="H65" s="69"/>
      <c r="I65" s="69"/>
      <c r="J65" s="75"/>
      <c r="K65" s="75"/>
      <c r="L65" s="68">
        <f t="shared" si="4"/>
        <v>0</v>
      </c>
      <c r="M65" s="68"/>
      <c r="N65" s="76">
        <f t="shared" si="5"/>
        <v>0</v>
      </c>
    </row>
    <row r="66" spans="1:14" ht="15.75">
      <c r="A66" s="111"/>
      <c r="F66" s="59">
        <f t="shared" si="3"/>
        <v>0</v>
      </c>
      <c r="G66" s="77"/>
      <c r="H66" s="69"/>
      <c r="I66" s="69"/>
      <c r="J66" s="75"/>
      <c r="K66" s="75"/>
      <c r="L66" s="68">
        <f t="shared" si="4"/>
        <v>0</v>
      </c>
      <c r="M66" s="68"/>
      <c r="N66" s="76">
        <f t="shared" si="5"/>
        <v>0</v>
      </c>
    </row>
    <row r="67" spans="1:14" ht="15.75">
      <c r="A67" s="111"/>
      <c r="F67" s="59">
        <f t="shared" si="3"/>
        <v>0</v>
      </c>
      <c r="G67" s="69"/>
      <c r="H67" s="69"/>
      <c r="I67" s="69"/>
      <c r="J67" s="72"/>
      <c r="K67" s="72"/>
      <c r="L67" s="68">
        <f t="shared" si="4"/>
        <v>0</v>
      </c>
      <c r="M67" s="68"/>
      <c r="N67" s="76">
        <f t="shared" si="5"/>
        <v>0</v>
      </c>
    </row>
    <row r="68" spans="1:14" ht="15.75">
      <c r="A68" s="111"/>
      <c r="F68" s="59">
        <f aca="true" t="shared" si="6" ref="F68:F74">SUM(G68:M68)</f>
        <v>0</v>
      </c>
      <c r="G68" s="71"/>
      <c r="H68" s="69"/>
      <c r="I68" s="69"/>
      <c r="J68" s="72"/>
      <c r="K68" s="72"/>
      <c r="L68" s="68">
        <f aca="true" t="shared" si="7" ref="L68:L76">IF(N68&lt;4,0,-MIN(G68:K68))</f>
        <v>0</v>
      </c>
      <c r="M68" s="68"/>
      <c r="N68" s="76">
        <f aca="true" t="shared" si="8" ref="N68:N73">COUNTA(G68:K68)</f>
        <v>0</v>
      </c>
    </row>
    <row r="69" spans="1:14" ht="15.75">
      <c r="A69" s="111"/>
      <c r="F69" s="59">
        <f t="shared" si="6"/>
        <v>0</v>
      </c>
      <c r="G69" s="77"/>
      <c r="H69" s="69"/>
      <c r="I69" s="69"/>
      <c r="J69" s="75"/>
      <c r="K69" s="75"/>
      <c r="L69" s="68">
        <f t="shared" si="7"/>
        <v>0</v>
      </c>
      <c r="M69" s="68"/>
      <c r="N69" s="76">
        <f t="shared" si="8"/>
        <v>0</v>
      </c>
    </row>
    <row r="70" spans="1:14" ht="15.75">
      <c r="A70" s="111"/>
      <c r="F70" s="59">
        <f t="shared" si="6"/>
        <v>0</v>
      </c>
      <c r="G70" s="77"/>
      <c r="H70" s="69"/>
      <c r="I70" s="69"/>
      <c r="J70" s="75"/>
      <c r="K70" s="75"/>
      <c r="L70" s="68">
        <f t="shared" si="7"/>
        <v>0</v>
      </c>
      <c r="M70" s="68"/>
      <c r="N70" s="76">
        <f t="shared" si="8"/>
        <v>0</v>
      </c>
    </row>
    <row r="71" spans="1:14" ht="15.75">
      <c r="A71" s="111"/>
      <c r="F71" s="59">
        <f t="shared" si="6"/>
        <v>0</v>
      </c>
      <c r="G71" s="69"/>
      <c r="H71" s="69"/>
      <c r="I71" s="69"/>
      <c r="J71" s="72"/>
      <c r="K71" s="72"/>
      <c r="L71" s="68">
        <f t="shared" si="7"/>
        <v>0</v>
      </c>
      <c r="M71" s="68"/>
      <c r="N71" s="76">
        <f t="shared" si="8"/>
        <v>0</v>
      </c>
    </row>
    <row r="72" spans="1:14" ht="15.75">
      <c r="A72" s="111"/>
      <c r="F72" s="59">
        <f t="shared" si="6"/>
        <v>0</v>
      </c>
      <c r="G72" s="71"/>
      <c r="H72" s="69"/>
      <c r="I72" s="69"/>
      <c r="J72" s="75"/>
      <c r="K72" s="75"/>
      <c r="L72" s="68">
        <f t="shared" si="7"/>
        <v>0</v>
      </c>
      <c r="M72" s="68"/>
      <c r="N72" s="76">
        <f t="shared" si="8"/>
        <v>0</v>
      </c>
    </row>
    <row r="73" spans="1:14" ht="15.75">
      <c r="A73" s="111"/>
      <c r="F73" s="59">
        <f t="shared" si="6"/>
        <v>0</v>
      </c>
      <c r="G73" s="71"/>
      <c r="H73" s="69"/>
      <c r="I73" s="69"/>
      <c r="J73" s="72"/>
      <c r="K73" s="72"/>
      <c r="L73" s="68">
        <f t="shared" si="7"/>
        <v>0</v>
      </c>
      <c r="M73" s="68"/>
      <c r="N73" s="76">
        <f t="shared" si="8"/>
        <v>0</v>
      </c>
    </row>
    <row r="74" spans="6:12" ht="15.75">
      <c r="F74" s="59">
        <f t="shared" si="6"/>
        <v>0</v>
      </c>
      <c r="L74" s="68">
        <f t="shared" si="7"/>
        <v>0</v>
      </c>
    </row>
    <row r="75" ht="15">
      <c r="L75" s="68">
        <f t="shared" si="7"/>
        <v>0</v>
      </c>
    </row>
    <row r="76" ht="15">
      <c r="L76" s="68">
        <f t="shared" si="7"/>
        <v>0</v>
      </c>
    </row>
  </sheetData>
  <sheetProtection/>
  <autoFilter ref="A3:N3">
    <sortState ref="A4:N76">
      <sortCondition descending="1" sortBy="value" ref="F4:F76"/>
    </sortState>
  </autoFilter>
  <mergeCells count="2">
    <mergeCell ref="A1:N1"/>
    <mergeCell ref="G2:K2"/>
  </mergeCells>
  <printOptions/>
  <pageMargins left="0.19652777777777777" right="0.12986111111111112" top="0.19652777777777777" bottom="0.19652777777777777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1"/>
  <sheetViews>
    <sheetView zoomScalePageLayoutView="0" workbookViewId="0" topLeftCell="A1">
      <selection activeCell="A4" sqref="A4:A29"/>
    </sheetView>
  </sheetViews>
  <sheetFormatPr defaultColWidth="9.140625" defaultRowHeight="12.75"/>
  <cols>
    <col min="1" max="1" width="6.57421875" style="113" customWidth="1"/>
    <col min="2" max="2" width="15.57421875" style="85" customWidth="1"/>
    <col min="3" max="3" width="15.8515625" style="85" customWidth="1"/>
    <col min="4" max="4" width="29.00390625" style="85" customWidth="1"/>
    <col min="5" max="5" width="10.28125" style="94" customWidth="1"/>
    <col min="6" max="6" width="9.421875" style="64" customWidth="1"/>
    <col min="7" max="11" width="4.00390625" style="64" customWidth="1"/>
    <col min="12" max="14" width="7.57421875" style="64" customWidth="1"/>
    <col min="15" max="19" width="6.140625" style="0" customWidth="1"/>
  </cols>
  <sheetData>
    <row r="1" spans="1:14" ht="30">
      <c r="A1" s="379" t="s">
        <v>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20" ht="30.75">
      <c r="A2" s="14"/>
      <c r="B2" s="14"/>
      <c r="C2" s="14"/>
      <c r="D2" s="14"/>
      <c r="E2" s="14"/>
      <c r="F2" s="14"/>
      <c r="G2" s="378" t="s">
        <v>50</v>
      </c>
      <c r="H2" s="378"/>
      <c r="I2" s="378"/>
      <c r="J2" s="378"/>
      <c r="K2" s="378"/>
      <c r="L2" s="366"/>
      <c r="M2" s="366"/>
      <c r="N2" s="366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1" ht="63">
      <c r="A3" s="54" t="s">
        <v>39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COUNTIF(N4:N100,6)</f>
        <v>0</v>
      </c>
      <c r="P3" s="5">
        <f>COUNTIF(N4:N100,5)</f>
        <v>0</v>
      </c>
      <c r="Q3" s="5">
        <f>COUNTIF(N4:N100,4)</f>
        <v>8</v>
      </c>
      <c r="R3" s="5">
        <f>COUNTIF(N4:N100,3)</f>
        <v>6</v>
      </c>
      <c r="S3" s="5">
        <f>COUNTIF(N4:N100,2)</f>
        <v>4</v>
      </c>
      <c r="T3" s="5">
        <f>COUNTIF(N4:N100,1)</f>
        <v>5</v>
      </c>
      <c r="U3" s="15"/>
    </row>
    <row r="4" spans="1:21" ht="15.75">
      <c r="A4" s="84"/>
      <c r="B4" s="64" t="s">
        <v>262</v>
      </c>
      <c r="C4" s="64" t="s">
        <v>263</v>
      </c>
      <c r="D4" s="64" t="s">
        <v>157</v>
      </c>
      <c r="E4" s="344">
        <v>1999</v>
      </c>
      <c r="F4" s="59">
        <f aca="true" t="shared" si="0" ref="F4:F35">SUM(G4:M4)</f>
        <v>58</v>
      </c>
      <c r="G4" s="60">
        <v>20</v>
      </c>
      <c r="H4" s="60">
        <v>18</v>
      </c>
      <c r="I4" s="61">
        <v>20</v>
      </c>
      <c r="J4" s="61">
        <v>16</v>
      </c>
      <c r="K4" s="62"/>
      <c r="L4" s="68">
        <f aca="true" t="shared" si="1" ref="L4:L35">IF(N4&lt;4,0,-MIN(G4:K4))</f>
        <v>-16</v>
      </c>
      <c r="M4" s="84"/>
      <c r="N4" s="84">
        <f aca="true" t="shared" si="2" ref="N4:N35">COUNTA(G4:K4)</f>
        <v>4</v>
      </c>
      <c r="U4" s="15"/>
    </row>
    <row r="5" spans="1:21" ht="15.75">
      <c r="A5" s="84"/>
      <c r="B5" s="321" t="s">
        <v>462</v>
      </c>
      <c r="C5" s="321" t="s">
        <v>218</v>
      </c>
      <c r="D5" s="323" t="s">
        <v>463</v>
      </c>
      <c r="E5" s="322">
        <v>2000</v>
      </c>
      <c r="F5" s="59">
        <f t="shared" si="0"/>
        <v>56</v>
      </c>
      <c r="G5" s="60"/>
      <c r="H5" s="60">
        <v>20</v>
      </c>
      <c r="I5" s="61">
        <v>18</v>
      </c>
      <c r="J5" s="62">
        <v>18</v>
      </c>
      <c r="K5" s="62"/>
      <c r="L5" s="68">
        <f t="shared" si="1"/>
        <v>0</v>
      </c>
      <c r="M5" s="84"/>
      <c r="N5" s="84">
        <f t="shared" si="2"/>
        <v>3</v>
      </c>
      <c r="O5" s="15"/>
      <c r="P5" s="15"/>
      <c r="Q5" s="15"/>
      <c r="R5" s="15"/>
      <c r="S5" s="15"/>
      <c r="T5" s="15"/>
      <c r="U5" s="15"/>
    </row>
    <row r="6" spans="1:21" ht="15.75">
      <c r="A6" s="84"/>
      <c r="B6" s="64" t="s">
        <v>261</v>
      </c>
      <c r="C6" s="64" t="s">
        <v>246</v>
      </c>
      <c r="D6" s="64" t="s">
        <v>157</v>
      </c>
      <c r="E6" s="344">
        <v>1999</v>
      </c>
      <c r="F6" s="59">
        <f t="shared" si="0"/>
        <v>49</v>
      </c>
      <c r="G6" s="60">
        <v>18</v>
      </c>
      <c r="H6" s="60">
        <v>16</v>
      </c>
      <c r="I6" s="61"/>
      <c r="J6" s="62">
        <v>15</v>
      </c>
      <c r="K6" s="62"/>
      <c r="L6" s="68">
        <f t="shared" si="1"/>
        <v>0</v>
      </c>
      <c r="M6" s="84"/>
      <c r="N6" s="84">
        <f t="shared" si="2"/>
        <v>3</v>
      </c>
      <c r="O6" s="15"/>
      <c r="P6" s="15"/>
      <c r="Q6" s="15"/>
      <c r="R6" s="15"/>
      <c r="S6" s="15"/>
      <c r="T6" s="15"/>
      <c r="U6" s="15"/>
    </row>
    <row r="7" spans="1:21" ht="15.75">
      <c r="A7" s="84"/>
      <c r="B7" s="64" t="s">
        <v>306</v>
      </c>
      <c r="C7" s="64" t="s">
        <v>267</v>
      </c>
      <c r="D7" s="64" t="s">
        <v>157</v>
      </c>
      <c r="E7" s="344">
        <v>1999</v>
      </c>
      <c r="F7" s="59">
        <f t="shared" si="0"/>
        <v>45</v>
      </c>
      <c r="G7" s="60">
        <v>16</v>
      </c>
      <c r="H7" s="60">
        <v>14</v>
      </c>
      <c r="I7" s="61">
        <v>15</v>
      </c>
      <c r="J7" s="62">
        <v>11</v>
      </c>
      <c r="K7" s="62"/>
      <c r="L7" s="68">
        <f t="shared" si="1"/>
        <v>-11</v>
      </c>
      <c r="M7" s="84"/>
      <c r="N7" s="84">
        <f t="shared" si="2"/>
        <v>4</v>
      </c>
      <c r="O7" s="15"/>
      <c r="P7" s="15"/>
      <c r="Q7" s="15"/>
      <c r="R7" s="15"/>
      <c r="S7" s="15"/>
      <c r="T7" s="15"/>
      <c r="U7" s="15"/>
    </row>
    <row r="8" spans="2:21" ht="15.75">
      <c r="B8" s="64" t="s">
        <v>337</v>
      </c>
      <c r="C8" s="64" t="s">
        <v>338</v>
      </c>
      <c r="D8" s="320" t="s">
        <v>149</v>
      </c>
      <c r="E8" s="344">
        <v>2000</v>
      </c>
      <c r="F8" s="59">
        <f t="shared" si="0"/>
        <v>43</v>
      </c>
      <c r="G8" s="60">
        <v>14</v>
      </c>
      <c r="H8" s="60">
        <v>15</v>
      </c>
      <c r="I8" s="61">
        <v>14</v>
      </c>
      <c r="J8" s="61">
        <v>14</v>
      </c>
      <c r="K8" s="62"/>
      <c r="L8" s="68">
        <f t="shared" si="1"/>
        <v>-14</v>
      </c>
      <c r="M8" s="84"/>
      <c r="N8" s="84">
        <f t="shared" si="2"/>
        <v>4</v>
      </c>
      <c r="O8" s="15"/>
      <c r="P8" s="15"/>
      <c r="Q8" s="15"/>
      <c r="R8" s="15"/>
      <c r="S8" s="15"/>
      <c r="T8" s="15"/>
      <c r="U8" s="15"/>
    </row>
    <row r="9" spans="1:21" ht="15.75">
      <c r="A9" s="84"/>
      <c r="B9" s="64" t="s">
        <v>145</v>
      </c>
      <c r="C9" s="64" t="s">
        <v>181</v>
      </c>
      <c r="D9" s="64" t="s">
        <v>157</v>
      </c>
      <c r="E9" s="344">
        <v>2000</v>
      </c>
      <c r="F9" s="59">
        <f t="shared" si="0"/>
        <v>38</v>
      </c>
      <c r="G9" s="60">
        <v>15</v>
      </c>
      <c r="H9" s="60">
        <v>11</v>
      </c>
      <c r="I9" s="61">
        <v>12</v>
      </c>
      <c r="J9" s="62">
        <v>5</v>
      </c>
      <c r="K9" s="62"/>
      <c r="L9" s="68">
        <f t="shared" si="1"/>
        <v>-5</v>
      </c>
      <c r="M9" s="84"/>
      <c r="N9" s="84">
        <f t="shared" si="2"/>
        <v>4</v>
      </c>
      <c r="O9" s="15"/>
      <c r="P9" s="15"/>
      <c r="Q9" s="15"/>
      <c r="R9" s="15"/>
      <c r="S9" s="15"/>
      <c r="T9" s="15"/>
      <c r="U9" s="15"/>
    </row>
    <row r="10" spans="1:21" ht="15.75">
      <c r="A10" s="84"/>
      <c r="B10" s="64" t="s">
        <v>254</v>
      </c>
      <c r="C10" s="64" t="s">
        <v>212</v>
      </c>
      <c r="D10" s="320" t="s">
        <v>149</v>
      </c>
      <c r="E10" s="344">
        <v>2000</v>
      </c>
      <c r="F10" s="59">
        <f t="shared" si="0"/>
        <v>37</v>
      </c>
      <c r="G10" s="60">
        <v>13</v>
      </c>
      <c r="H10" s="60">
        <v>12</v>
      </c>
      <c r="I10" s="61"/>
      <c r="J10" s="61">
        <v>12</v>
      </c>
      <c r="K10" s="62"/>
      <c r="L10" s="68">
        <f t="shared" si="1"/>
        <v>0</v>
      </c>
      <c r="M10" s="84"/>
      <c r="N10" s="84">
        <f t="shared" si="2"/>
        <v>3</v>
      </c>
      <c r="O10" s="15"/>
      <c r="P10" s="15"/>
      <c r="Q10" s="15"/>
      <c r="R10" s="15"/>
      <c r="S10" s="15"/>
      <c r="T10" s="15"/>
      <c r="U10" s="15"/>
    </row>
    <row r="11" spans="1:21" ht="15.75">
      <c r="A11" s="84"/>
      <c r="B11" s="64" t="s">
        <v>364</v>
      </c>
      <c r="C11" s="64" t="s">
        <v>224</v>
      </c>
      <c r="D11" s="320" t="s">
        <v>149</v>
      </c>
      <c r="E11" s="344">
        <v>2000</v>
      </c>
      <c r="F11" s="59">
        <f t="shared" si="0"/>
        <v>34</v>
      </c>
      <c r="G11" s="60">
        <v>12</v>
      </c>
      <c r="H11" s="60">
        <v>13</v>
      </c>
      <c r="I11" s="61"/>
      <c r="J11" s="62">
        <v>9</v>
      </c>
      <c r="K11" s="62"/>
      <c r="L11" s="68">
        <f t="shared" si="1"/>
        <v>0</v>
      </c>
      <c r="M11" s="84"/>
      <c r="N11" s="84">
        <f t="shared" si="2"/>
        <v>3</v>
      </c>
      <c r="O11" s="15"/>
      <c r="P11" s="15"/>
      <c r="Q11" s="15"/>
      <c r="R11" s="15"/>
      <c r="S11" s="15"/>
      <c r="T11" s="15"/>
      <c r="U11" s="15"/>
    </row>
    <row r="12" spans="1:21" ht="15.75">
      <c r="A12" s="84"/>
      <c r="B12" s="321" t="s">
        <v>306</v>
      </c>
      <c r="C12" s="321" t="s">
        <v>178</v>
      </c>
      <c r="D12" s="323" t="s">
        <v>157</v>
      </c>
      <c r="E12" s="322">
        <v>1999</v>
      </c>
      <c r="F12" s="59">
        <f t="shared" si="0"/>
        <v>33</v>
      </c>
      <c r="G12" s="60"/>
      <c r="H12" s="60">
        <v>10</v>
      </c>
      <c r="I12" s="61">
        <v>13</v>
      </c>
      <c r="J12" s="61">
        <v>10</v>
      </c>
      <c r="K12" s="62"/>
      <c r="L12" s="68">
        <f t="shared" si="1"/>
        <v>0</v>
      </c>
      <c r="M12" s="84"/>
      <c r="N12" s="84">
        <f t="shared" si="2"/>
        <v>3</v>
      </c>
      <c r="O12" s="15"/>
      <c r="P12" s="15"/>
      <c r="Q12" s="15"/>
      <c r="R12" s="15"/>
      <c r="S12" s="15"/>
      <c r="T12" s="15"/>
      <c r="U12" s="15"/>
    </row>
    <row r="13" spans="1:21" ht="15.75">
      <c r="A13" s="84"/>
      <c r="B13" s="64" t="s">
        <v>270</v>
      </c>
      <c r="C13" s="64" t="s">
        <v>212</v>
      </c>
      <c r="D13" s="64" t="s">
        <v>146</v>
      </c>
      <c r="E13" s="344">
        <v>1999</v>
      </c>
      <c r="F13" s="59">
        <f t="shared" si="0"/>
        <v>31</v>
      </c>
      <c r="G13" s="60">
        <v>11</v>
      </c>
      <c r="H13" s="60">
        <v>9</v>
      </c>
      <c r="I13" s="61">
        <v>11</v>
      </c>
      <c r="J13" s="61">
        <v>8</v>
      </c>
      <c r="K13" s="62"/>
      <c r="L13" s="68">
        <f t="shared" si="1"/>
        <v>-8</v>
      </c>
      <c r="M13" s="84"/>
      <c r="N13" s="84">
        <f t="shared" si="2"/>
        <v>4</v>
      </c>
      <c r="O13" s="15"/>
      <c r="P13" s="15"/>
      <c r="Q13" s="15"/>
      <c r="R13" s="15"/>
      <c r="S13" s="15"/>
      <c r="T13" s="15"/>
      <c r="U13" s="15"/>
    </row>
    <row r="14" spans="1:21" ht="15.75">
      <c r="A14" s="84"/>
      <c r="B14" s="321" t="s">
        <v>489</v>
      </c>
      <c r="C14" s="321" t="s">
        <v>236</v>
      </c>
      <c r="D14" s="323" t="s">
        <v>463</v>
      </c>
      <c r="E14" s="322">
        <v>1999</v>
      </c>
      <c r="F14" s="59">
        <f t="shared" si="0"/>
        <v>29</v>
      </c>
      <c r="G14" s="60"/>
      <c r="H14" s="61"/>
      <c r="I14" s="61">
        <v>16</v>
      </c>
      <c r="J14" s="62">
        <v>13</v>
      </c>
      <c r="K14" s="62"/>
      <c r="L14" s="68">
        <f t="shared" si="1"/>
        <v>0</v>
      </c>
      <c r="M14" s="84"/>
      <c r="N14" s="84">
        <f t="shared" si="2"/>
        <v>2</v>
      </c>
      <c r="O14" s="15"/>
      <c r="P14" s="15"/>
      <c r="Q14" s="15"/>
      <c r="R14" s="15"/>
      <c r="S14" s="15"/>
      <c r="T14" s="15"/>
      <c r="U14" s="15"/>
    </row>
    <row r="15" spans="1:21" ht="15.75">
      <c r="A15" s="84"/>
      <c r="B15" s="64" t="s">
        <v>164</v>
      </c>
      <c r="C15" s="64" t="s">
        <v>320</v>
      </c>
      <c r="D15" s="320" t="s">
        <v>149</v>
      </c>
      <c r="E15" s="344">
        <v>2000</v>
      </c>
      <c r="F15" s="59">
        <f t="shared" si="0"/>
        <v>24</v>
      </c>
      <c r="G15" s="60">
        <v>8</v>
      </c>
      <c r="H15" s="60">
        <v>6</v>
      </c>
      <c r="I15" s="61">
        <v>10</v>
      </c>
      <c r="J15" s="61">
        <v>4</v>
      </c>
      <c r="K15" s="62"/>
      <c r="L15" s="68">
        <f t="shared" si="1"/>
        <v>-4</v>
      </c>
      <c r="M15" s="84"/>
      <c r="N15" s="84">
        <f t="shared" si="2"/>
        <v>4</v>
      </c>
      <c r="O15" s="15"/>
      <c r="P15" s="15"/>
      <c r="Q15" s="15"/>
      <c r="R15" s="15"/>
      <c r="S15" s="15"/>
      <c r="T15" s="15"/>
      <c r="U15" s="15"/>
    </row>
    <row r="16" spans="1:21" ht="15.75">
      <c r="A16" s="84"/>
      <c r="B16" s="94" t="s">
        <v>365</v>
      </c>
      <c r="C16" s="94" t="s">
        <v>256</v>
      </c>
      <c r="D16" s="64" t="s">
        <v>157</v>
      </c>
      <c r="E16" s="344">
        <v>1999</v>
      </c>
      <c r="F16" s="59">
        <f t="shared" si="0"/>
        <v>23</v>
      </c>
      <c r="G16" s="60">
        <v>10</v>
      </c>
      <c r="H16" s="60">
        <v>5</v>
      </c>
      <c r="I16" s="61">
        <v>8</v>
      </c>
      <c r="J16" s="62">
        <v>3</v>
      </c>
      <c r="K16" s="62"/>
      <c r="L16" s="68">
        <f t="shared" si="1"/>
        <v>-3</v>
      </c>
      <c r="M16" s="84"/>
      <c r="N16" s="84">
        <f t="shared" si="2"/>
        <v>4</v>
      </c>
      <c r="O16" s="15"/>
      <c r="P16" s="15"/>
      <c r="Q16" s="15"/>
      <c r="R16" s="15"/>
      <c r="S16" s="15"/>
      <c r="T16" s="15"/>
      <c r="U16" s="15"/>
    </row>
    <row r="17" spans="1:21" ht="15.75">
      <c r="A17" s="84"/>
      <c r="B17" s="64" t="s">
        <v>247</v>
      </c>
      <c r="C17" s="64" t="s">
        <v>257</v>
      </c>
      <c r="D17" s="320" t="s">
        <v>149</v>
      </c>
      <c r="E17" s="344">
        <v>2000</v>
      </c>
      <c r="F17" s="59">
        <f t="shared" si="0"/>
        <v>22</v>
      </c>
      <c r="G17" s="60">
        <v>9</v>
      </c>
      <c r="H17" s="60">
        <v>7</v>
      </c>
      <c r="I17" s="61"/>
      <c r="J17" s="61">
        <v>6</v>
      </c>
      <c r="K17" s="62"/>
      <c r="L17" s="68">
        <f t="shared" si="1"/>
        <v>0</v>
      </c>
      <c r="M17" s="84"/>
      <c r="N17" s="84">
        <f t="shared" si="2"/>
        <v>3</v>
      </c>
      <c r="O17" s="15"/>
      <c r="P17" s="15"/>
      <c r="Q17" s="15"/>
      <c r="R17" s="15"/>
      <c r="S17" s="15"/>
      <c r="T17" s="15"/>
      <c r="U17" s="15"/>
    </row>
    <row r="18" spans="1:21" ht="15.75">
      <c r="A18" s="84"/>
      <c r="B18" s="321" t="s">
        <v>479</v>
      </c>
      <c r="C18" s="321" t="s">
        <v>181</v>
      </c>
      <c r="D18" s="323" t="s">
        <v>149</v>
      </c>
      <c r="E18" s="322">
        <v>1999</v>
      </c>
      <c r="F18" s="59">
        <f t="shared" si="0"/>
        <v>20</v>
      </c>
      <c r="G18" s="60"/>
      <c r="H18" s="61"/>
      <c r="I18" s="61"/>
      <c r="J18" s="62">
        <v>20</v>
      </c>
      <c r="K18" s="62"/>
      <c r="L18" s="68">
        <f t="shared" si="1"/>
        <v>0</v>
      </c>
      <c r="M18" s="84"/>
      <c r="N18" s="84">
        <f t="shared" si="2"/>
        <v>1</v>
      </c>
      <c r="O18" s="15"/>
      <c r="P18" s="15"/>
      <c r="Q18" s="15"/>
      <c r="R18" s="15"/>
      <c r="S18" s="15"/>
      <c r="T18" s="15"/>
      <c r="U18" s="15"/>
    </row>
    <row r="19" spans="1:21" ht="15.75">
      <c r="A19" s="84"/>
      <c r="B19" s="321" t="s">
        <v>155</v>
      </c>
      <c r="C19" s="321" t="s">
        <v>222</v>
      </c>
      <c r="D19" s="323" t="s">
        <v>149</v>
      </c>
      <c r="E19" s="322">
        <v>2000</v>
      </c>
      <c r="F19" s="59">
        <f t="shared" si="0"/>
        <v>15</v>
      </c>
      <c r="G19" s="60"/>
      <c r="H19" s="60">
        <v>8</v>
      </c>
      <c r="I19" s="61"/>
      <c r="J19" s="62">
        <v>7</v>
      </c>
      <c r="K19" s="62"/>
      <c r="L19" s="68">
        <f t="shared" si="1"/>
        <v>0</v>
      </c>
      <c r="M19" s="84"/>
      <c r="N19" s="84">
        <f t="shared" si="2"/>
        <v>2</v>
      </c>
      <c r="O19" s="15"/>
      <c r="P19" s="15"/>
      <c r="Q19" s="15"/>
      <c r="R19" s="15"/>
      <c r="S19" s="15"/>
      <c r="T19" s="15"/>
      <c r="U19" s="15"/>
    </row>
    <row r="20" spans="1:21" ht="15.75">
      <c r="A20" s="84"/>
      <c r="B20" s="321" t="s">
        <v>145</v>
      </c>
      <c r="C20" s="321" t="s">
        <v>464</v>
      </c>
      <c r="D20" s="323" t="s">
        <v>157</v>
      </c>
      <c r="E20" s="322">
        <v>1999</v>
      </c>
      <c r="F20" s="59">
        <f t="shared" si="0"/>
        <v>13</v>
      </c>
      <c r="G20" s="60"/>
      <c r="H20" s="60">
        <v>4</v>
      </c>
      <c r="I20" s="61">
        <v>9</v>
      </c>
      <c r="J20" s="62"/>
      <c r="K20" s="62"/>
      <c r="L20" s="68">
        <f t="shared" si="1"/>
        <v>0</v>
      </c>
      <c r="M20" s="84"/>
      <c r="N20" s="84">
        <f t="shared" si="2"/>
        <v>2</v>
      </c>
      <c r="O20" s="15"/>
      <c r="P20" s="15"/>
      <c r="Q20" s="15"/>
      <c r="R20" s="15"/>
      <c r="S20" s="15"/>
      <c r="T20" s="15"/>
      <c r="U20" s="15"/>
    </row>
    <row r="21" spans="1:21" ht="15.75">
      <c r="A21" s="84"/>
      <c r="B21" s="64" t="s">
        <v>238</v>
      </c>
      <c r="C21" s="64" t="s">
        <v>181</v>
      </c>
      <c r="D21" s="64" t="s">
        <v>76</v>
      </c>
      <c r="E21" s="344">
        <v>1999</v>
      </c>
      <c r="F21" s="59">
        <f t="shared" si="0"/>
        <v>12</v>
      </c>
      <c r="G21" s="60">
        <v>4</v>
      </c>
      <c r="H21" s="60">
        <v>1</v>
      </c>
      <c r="I21" s="61">
        <v>7</v>
      </c>
      <c r="J21" s="62">
        <v>1</v>
      </c>
      <c r="K21" s="62"/>
      <c r="L21" s="68">
        <f t="shared" si="1"/>
        <v>-1</v>
      </c>
      <c r="M21" s="84"/>
      <c r="N21" s="84">
        <f t="shared" si="2"/>
        <v>4</v>
      </c>
      <c r="O21" s="15"/>
      <c r="P21" s="15"/>
      <c r="Q21" s="15"/>
      <c r="R21" s="15"/>
      <c r="S21" s="15"/>
      <c r="T21" s="15"/>
      <c r="U21" s="15"/>
    </row>
    <row r="22" spans="1:21" ht="15.75">
      <c r="A22" s="84"/>
      <c r="B22" s="64" t="s">
        <v>78</v>
      </c>
      <c r="C22" s="64" t="s">
        <v>224</v>
      </c>
      <c r="D22" s="64" t="s">
        <v>158</v>
      </c>
      <c r="E22" s="344">
        <v>2000</v>
      </c>
      <c r="F22" s="59">
        <f t="shared" si="0"/>
        <v>7</v>
      </c>
      <c r="G22" s="60">
        <v>5</v>
      </c>
      <c r="H22" s="60">
        <v>2</v>
      </c>
      <c r="I22" s="61"/>
      <c r="J22" s="62"/>
      <c r="K22" s="62"/>
      <c r="L22" s="68">
        <f t="shared" si="1"/>
        <v>0</v>
      </c>
      <c r="M22" s="84"/>
      <c r="N22" s="84">
        <f t="shared" si="2"/>
        <v>2</v>
      </c>
      <c r="O22" s="15"/>
      <c r="P22" s="15"/>
      <c r="Q22" s="15"/>
      <c r="R22" s="15"/>
      <c r="S22" s="15"/>
      <c r="T22" s="15"/>
      <c r="U22" s="15"/>
    </row>
    <row r="23" spans="1:21" ht="15.75">
      <c r="A23" s="84"/>
      <c r="B23" s="64" t="s">
        <v>245</v>
      </c>
      <c r="C23" s="64" t="s">
        <v>212</v>
      </c>
      <c r="D23" s="64" t="s">
        <v>143</v>
      </c>
      <c r="E23" s="344">
        <v>2000</v>
      </c>
      <c r="F23" s="59">
        <f t="shared" si="0"/>
        <v>7</v>
      </c>
      <c r="G23" s="60">
        <v>7</v>
      </c>
      <c r="H23" s="61"/>
      <c r="I23" s="61"/>
      <c r="J23" s="62"/>
      <c r="K23" s="62"/>
      <c r="L23" s="68">
        <f t="shared" si="1"/>
        <v>0</v>
      </c>
      <c r="M23" s="84"/>
      <c r="N23" s="84">
        <f t="shared" si="2"/>
        <v>1</v>
      </c>
      <c r="O23" s="5"/>
      <c r="P23" s="5"/>
      <c r="Q23" s="5"/>
      <c r="R23" s="5"/>
      <c r="S23" s="5"/>
      <c r="T23" s="15"/>
      <c r="U23" s="15"/>
    </row>
    <row r="24" spans="1:21" ht="15.75">
      <c r="A24" s="84"/>
      <c r="B24" s="64" t="s">
        <v>306</v>
      </c>
      <c r="C24" s="64" t="s">
        <v>212</v>
      </c>
      <c r="D24" s="64" t="s">
        <v>143</v>
      </c>
      <c r="E24" s="344">
        <v>2000</v>
      </c>
      <c r="F24" s="59">
        <f t="shared" si="0"/>
        <v>6</v>
      </c>
      <c r="G24" s="60">
        <v>6</v>
      </c>
      <c r="H24" s="61"/>
      <c r="I24" s="61"/>
      <c r="J24" s="62"/>
      <c r="K24" s="62"/>
      <c r="L24" s="68">
        <f t="shared" si="1"/>
        <v>0</v>
      </c>
      <c r="M24" s="84"/>
      <c r="N24" s="84">
        <f t="shared" si="2"/>
        <v>1</v>
      </c>
      <c r="O24" s="15"/>
      <c r="P24" s="15"/>
      <c r="Q24" s="15"/>
      <c r="R24" s="15"/>
      <c r="S24" s="15"/>
      <c r="T24" s="15"/>
      <c r="U24" s="15"/>
    </row>
    <row r="25" spans="1:21" ht="15.75">
      <c r="A25" s="84"/>
      <c r="B25" s="321" t="s">
        <v>465</v>
      </c>
      <c r="C25" s="321" t="s">
        <v>466</v>
      </c>
      <c r="D25" s="323" t="s">
        <v>149</v>
      </c>
      <c r="E25" s="322">
        <v>2000</v>
      </c>
      <c r="F25" s="59">
        <f t="shared" si="0"/>
        <v>3</v>
      </c>
      <c r="G25" s="60"/>
      <c r="H25" s="60">
        <v>3</v>
      </c>
      <c r="I25" s="61"/>
      <c r="J25" s="62"/>
      <c r="K25" s="62"/>
      <c r="L25" s="68">
        <f t="shared" si="1"/>
        <v>0</v>
      </c>
      <c r="M25" s="84"/>
      <c r="N25" s="84">
        <f t="shared" si="2"/>
        <v>1</v>
      </c>
      <c r="O25" s="15"/>
      <c r="P25" s="15"/>
      <c r="Q25" s="15"/>
      <c r="R25" s="15"/>
      <c r="S25" s="15"/>
      <c r="T25" s="15"/>
      <c r="U25" s="15"/>
    </row>
    <row r="26" spans="1:21" ht="15.75">
      <c r="A26" s="84"/>
      <c r="B26" s="321" t="s">
        <v>526</v>
      </c>
      <c r="C26" s="321" t="s">
        <v>527</v>
      </c>
      <c r="D26" s="323" t="s">
        <v>76</v>
      </c>
      <c r="E26" s="322">
        <v>2000</v>
      </c>
      <c r="F26" s="59">
        <f t="shared" si="0"/>
        <v>2</v>
      </c>
      <c r="G26" s="60"/>
      <c r="H26" s="61"/>
      <c r="I26" s="61"/>
      <c r="J26" s="61">
        <v>2</v>
      </c>
      <c r="K26" s="62"/>
      <c r="L26" s="68">
        <f t="shared" si="1"/>
        <v>0</v>
      </c>
      <c r="M26" s="84"/>
      <c r="N26" s="84">
        <f t="shared" si="2"/>
        <v>1</v>
      </c>
      <c r="O26" s="15"/>
      <c r="P26" s="15"/>
      <c r="Q26" s="15"/>
      <c r="R26" s="15"/>
      <c r="S26" s="15"/>
      <c r="T26" s="15"/>
      <c r="U26" s="15"/>
    </row>
    <row r="27" spans="1:21" ht="15.75">
      <c r="A27" s="84"/>
      <c r="B27" s="321"/>
      <c r="C27" s="321"/>
      <c r="D27" s="319"/>
      <c r="E27" s="322"/>
      <c r="F27" s="59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84"/>
      <c r="N27" s="84">
        <f t="shared" si="2"/>
        <v>0</v>
      </c>
      <c r="O27" s="15"/>
      <c r="P27" s="15"/>
      <c r="Q27" s="15"/>
      <c r="R27" s="15"/>
      <c r="S27" s="15"/>
      <c r="T27" s="15"/>
      <c r="U27" s="15"/>
    </row>
    <row r="28" spans="1:21" ht="15.75">
      <c r="A28" s="84"/>
      <c r="B28" s="321"/>
      <c r="C28" s="321"/>
      <c r="D28" s="319"/>
      <c r="E28" s="322"/>
      <c r="F28" s="59">
        <f t="shared" si="0"/>
        <v>0</v>
      </c>
      <c r="G28" s="60"/>
      <c r="H28" s="60"/>
      <c r="I28" s="61"/>
      <c r="J28" s="62"/>
      <c r="K28" s="62"/>
      <c r="L28" s="68">
        <f t="shared" si="1"/>
        <v>0</v>
      </c>
      <c r="M28" s="84"/>
      <c r="N28" s="84">
        <f t="shared" si="2"/>
        <v>0</v>
      </c>
      <c r="O28" s="15"/>
      <c r="P28" s="15"/>
      <c r="Q28" s="15"/>
      <c r="R28" s="15"/>
      <c r="S28" s="15"/>
      <c r="T28" s="15"/>
      <c r="U28" s="15"/>
    </row>
    <row r="29" spans="1:21" ht="15.75">
      <c r="A29" s="84"/>
      <c r="B29" s="321"/>
      <c r="C29" s="321"/>
      <c r="D29" s="319"/>
      <c r="E29" s="322"/>
      <c r="F29" s="59">
        <f t="shared" si="0"/>
        <v>0</v>
      </c>
      <c r="G29" s="65"/>
      <c r="H29" s="61"/>
      <c r="I29" s="61"/>
      <c r="J29" s="62"/>
      <c r="K29" s="62"/>
      <c r="L29" s="68">
        <f t="shared" si="1"/>
        <v>0</v>
      </c>
      <c r="M29" s="84"/>
      <c r="N29" s="84">
        <f t="shared" si="2"/>
        <v>0</v>
      </c>
      <c r="O29" s="15"/>
      <c r="P29" s="15"/>
      <c r="Q29" s="15"/>
      <c r="R29" s="15"/>
      <c r="S29" s="15"/>
      <c r="T29" s="15"/>
      <c r="U29" s="15"/>
    </row>
    <row r="30" spans="1:21" ht="15.75">
      <c r="A30" s="84"/>
      <c r="B30" s="321"/>
      <c r="C30" s="321"/>
      <c r="D30" s="319"/>
      <c r="E30" s="322"/>
      <c r="F30" s="59">
        <f t="shared" si="0"/>
        <v>0</v>
      </c>
      <c r="G30" s="65"/>
      <c r="H30" s="61"/>
      <c r="I30" s="61"/>
      <c r="J30" s="62"/>
      <c r="K30" s="62"/>
      <c r="L30" s="68">
        <f t="shared" si="1"/>
        <v>0</v>
      </c>
      <c r="M30" s="84"/>
      <c r="N30" s="84">
        <f t="shared" si="2"/>
        <v>0</v>
      </c>
      <c r="O30" s="15"/>
      <c r="P30" s="15"/>
      <c r="Q30" s="15"/>
      <c r="R30" s="15"/>
      <c r="S30" s="15"/>
      <c r="T30" s="15"/>
      <c r="U30" s="15"/>
    </row>
    <row r="31" spans="1:21" ht="15.75">
      <c r="A31" s="84"/>
      <c r="B31" s="321"/>
      <c r="C31" s="321"/>
      <c r="D31" s="319"/>
      <c r="E31" s="322"/>
      <c r="F31" s="59">
        <f t="shared" si="0"/>
        <v>0</v>
      </c>
      <c r="G31" s="60"/>
      <c r="H31" s="60"/>
      <c r="I31" s="61"/>
      <c r="J31" s="62"/>
      <c r="K31" s="62"/>
      <c r="L31" s="68">
        <f t="shared" si="1"/>
        <v>0</v>
      </c>
      <c r="M31" s="84"/>
      <c r="N31" s="84">
        <f t="shared" si="2"/>
        <v>0</v>
      </c>
      <c r="O31" s="15"/>
      <c r="P31" s="15"/>
      <c r="Q31" s="15"/>
      <c r="R31" s="15"/>
      <c r="S31" s="15"/>
      <c r="T31" s="15"/>
      <c r="U31" s="15"/>
    </row>
    <row r="32" spans="1:21" ht="15.75">
      <c r="A32" s="84"/>
      <c r="B32" s="321"/>
      <c r="C32" s="321"/>
      <c r="D32" s="319"/>
      <c r="E32" s="322"/>
      <c r="F32" s="59">
        <f t="shared" si="0"/>
        <v>0</v>
      </c>
      <c r="G32" s="60"/>
      <c r="H32" s="61"/>
      <c r="I32" s="61"/>
      <c r="J32" s="62"/>
      <c r="K32" s="62"/>
      <c r="L32" s="68">
        <f t="shared" si="1"/>
        <v>0</v>
      </c>
      <c r="M32" s="84"/>
      <c r="N32" s="84">
        <f t="shared" si="2"/>
        <v>0</v>
      </c>
      <c r="O32" s="15"/>
      <c r="P32" s="15"/>
      <c r="Q32" s="15"/>
      <c r="R32" s="15"/>
      <c r="S32" s="15"/>
      <c r="T32" s="15"/>
      <c r="U32" s="15"/>
    </row>
    <row r="33" spans="1:21" ht="15.75">
      <c r="A33" s="84"/>
      <c r="B33" s="321"/>
      <c r="C33" s="321"/>
      <c r="D33" s="319"/>
      <c r="E33" s="322"/>
      <c r="F33" s="59">
        <f t="shared" si="0"/>
        <v>0</v>
      </c>
      <c r="G33" s="60"/>
      <c r="H33" s="61"/>
      <c r="I33" s="61"/>
      <c r="J33" s="62"/>
      <c r="K33" s="62"/>
      <c r="L33" s="68">
        <f t="shared" si="1"/>
        <v>0</v>
      </c>
      <c r="M33" s="84"/>
      <c r="N33" s="84">
        <f t="shared" si="2"/>
        <v>0</v>
      </c>
      <c r="O33" s="15"/>
      <c r="P33" s="15"/>
      <c r="Q33" s="15"/>
      <c r="R33" s="15"/>
      <c r="S33" s="15"/>
      <c r="T33" s="15"/>
      <c r="U33" s="15"/>
    </row>
    <row r="34" spans="1:21" ht="15.75">
      <c r="A34" s="84"/>
      <c r="B34" s="321"/>
      <c r="C34" s="321"/>
      <c r="D34" s="319"/>
      <c r="E34" s="322"/>
      <c r="F34" s="59">
        <f t="shared" si="0"/>
        <v>0</v>
      </c>
      <c r="G34" s="60"/>
      <c r="H34" s="61"/>
      <c r="I34" s="61"/>
      <c r="J34" s="62"/>
      <c r="K34" s="62"/>
      <c r="L34" s="68">
        <f t="shared" si="1"/>
        <v>0</v>
      </c>
      <c r="M34" s="84"/>
      <c r="N34" s="84">
        <f t="shared" si="2"/>
        <v>0</v>
      </c>
      <c r="O34" s="15"/>
      <c r="P34" s="15"/>
      <c r="Q34" s="15"/>
      <c r="R34" s="15"/>
      <c r="S34" s="15"/>
      <c r="T34" s="15"/>
      <c r="U34" s="15"/>
    </row>
    <row r="35" spans="1:21" ht="15.75">
      <c r="A35" s="84"/>
      <c r="B35" s="321"/>
      <c r="C35" s="321"/>
      <c r="D35" s="319"/>
      <c r="E35" s="322"/>
      <c r="F35" s="59">
        <f t="shared" si="0"/>
        <v>0</v>
      </c>
      <c r="G35" s="60"/>
      <c r="H35" s="61"/>
      <c r="I35" s="61"/>
      <c r="J35" s="62"/>
      <c r="K35" s="62"/>
      <c r="L35" s="68">
        <f t="shared" si="1"/>
        <v>0</v>
      </c>
      <c r="M35" s="84"/>
      <c r="N35" s="84">
        <f t="shared" si="2"/>
        <v>0</v>
      </c>
      <c r="O35" s="15"/>
      <c r="P35" s="15"/>
      <c r="Q35" s="15"/>
      <c r="R35" s="15"/>
      <c r="S35" s="15"/>
      <c r="T35" s="15"/>
      <c r="U35" s="15"/>
    </row>
    <row r="36" spans="1:21" ht="15.75">
      <c r="A36" s="84"/>
      <c r="B36" s="321"/>
      <c r="C36" s="321"/>
      <c r="D36" s="319"/>
      <c r="E36" s="322"/>
      <c r="F36" s="59">
        <f aca="true" t="shared" si="3" ref="F36:F67">SUM(G36:M36)</f>
        <v>0</v>
      </c>
      <c r="G36" s="65"/>
      <c r="H36" s="61"/>
      <c r="I36" s="61"/>
      <c r="J36" s="62"/>
      <c r="K36" s="62"/>
      <c r="L36" s="68">
        <f aca="true" t="shared" si="4" ref="L36:L67">IF(N36&lt;4,0,-MIN(G36:K36))</f>
        <v>0</v>
      </c>
      <c r="M36" s="84"/>
      <c r="N36" s="84">
        <f aca="true" t="shared" si="5" ref="N36:N67">COUNTA(G36:K36)</f>
        <v>0</v>
      </c>
      <c r="O36" s="15"/>
      <c r="P36" s="15"/>
      <c r="Q36" s="15"/>
      <c r="R36" s="15"/>
      <c r="S36" s="15"/>
      <c r="T36" s="15"/>
      <c r="U36" s="15"/>
    </row>
    <row r="37" spans="1:21" ht="15.75">
      <c r="A37" s="84"/>
      <c r="B37" s="321"/>
      <c r="C37" s="321"/>
      <c r="D37" s="319"/>
      <c r="E37" s="322"/>
      <c r="F37" s="59">
        <f t="shared" si="3"/>
        <v>0</v>
      </c>
      <c r="G37" s="61"/>
      <c r="H37" s="61"/>
      <c r="I37" s="61"/>
      <c r="J37" s="62"/>
      <c r="K37" s="62"/>
      <c r="L37" s="68">
        <f t="shared" si="4"/>
        <v>0</v>
      </c>
      <c r="M37" s="84"/>
      <c r="N37" s="84">
        <f t="shared" si="5"/>
        <v>0</v>
      </c>
      <c r="O37" s="15"/>
      <c r="P37" s="15"/>
      <c r="Q37" s="15"/>
      <c r="R37" s="15"/>
      <c r="S37" s="15"/>
      <c r="T37" s="15"/>
      <c r="U37" s="15"/>
    </row>
    <row r="38" spans="1:21" ht="15.75">
      <c r="A38" s="84"/>
      <c r="B38" s="321"/>
      <c r="C38" s="321"/>
      <c r="D38" s="319"/>
      <c r="E38" s="322"/>
      <c r="F38" s="59">
        <f t="shared" si="3"/>
        <v>0</v>
      </c>
      <c r="G38" s="60"/>
      <c r="H38" s="60"/>
      <c r="I38" s="61"/>
      <c r="J38" s="62"/>
      <c r="K38" s="62"/>
      <c r="L38" s="68">
        <f t="shared" si="4"/>
        <v>0</v>
      </c>
      <c r="M38" s="84"/>
      <c r="N38" s="84">
        <f t="shared" si="5"/>
        <v>0</v>
      </c>
      <c r="O38" s="15"/>
      <c r="P38" s="15"/>
      <c r="Q38" s="15"/>
      <c r="R38" s="15"/>
      <c r="S38" s="15"/>
      <c r="T38" s="15"/>
      <c r="U38" s="15"/>
    </row>
    <row r="39" spans="1:21" ht="15.75">
      <c r="A39" s="84"/>
      <c r="B39" s="321"/>
      <c r="C39" s="321"/>
      <c r="D39" s="319"/>
      <c r="E39" s="322"/>
      <c r="F39" s="59">
        <f t="shared" si="3"/>
        <v>0</v>
      </c>
      <c r="G39" s="61"/>
      <c r="H39" s="61"/>
      <c r="I39" s="61"/>
      <c r="J39" s="62"/>
      <c r="K39" s="62"/>
      <c r="L39" s="68">
        <f t="shared" si="4"/>
        <v>0</v>
      </c>
      <c r="M39" s="84"/>
      <c r="N39" s="84">
        <f t="shared" si="5"/>
        <v>0</v>
      </c>
      <c r="O39" s="15"/>
      <c r="P39" s="15"/>
      <c r="Q39" s="15"/>
      <c r="R39" s="15"/>
      <c r="S39" s="15"/>
      <c r="T39" s="15"/>
      <c r="U39" s="15"/>
    </row>
    <row r="40" spans="1:21" ht="15.75">
      <c r="A40" s="84"/>
      <c r="B40" s="321"/>
      <c r="C40" s="321"/>
      <c r="D40" s="319"/>
      <c r="E40" s="322"/>
      <c r="F40" s="59">
        <f t="shared" si="3"/>
        <v>0</v>
      </c>
      <c r="G40" s="61"/>
      <c r="H40" s="61"/>
      <c r="I40" s="61"/>
      <c r="J40" s="62"/>
      <c r="K40" s="62"/>
      <c r="L40" s="68">
        <f t="shared" si="4"/>
        <v>0</v>
      </c>
      <c r="M40" s="84"/>
      <c r="N40" s="84">
        <f t="shared" si="5"/>
        <v>0</v>
      </c>
      <c r="O40" s="15"/>
      <c r="P40" s="15"/>
      <c r="Q40" s="15"/>
      <c r="R40" s="15"/>
      <c r="S40" s="15"/>
      <c r="T40" s="15"/>
      <c r="U40" s="15"/>
    </row>
    <row r="41" spans="1:21" ht="15.75">
      <c r="A41" s="84"/>
      <c r="B41" s="321"/>
      <c r="C41" s="321"/>
      <c r="D41" s="319"/>
      <c r="E41" s="322"/>
      <c r="F41" s="59">
        <f t="shared" si="3"/>
        <v>0</v>
      </c>
      <c r="G41" s="61"/>
      <c r="H41" s="61"/>
      <c r="I41" s="61"/>
      <c r="J41" s="62"/>
      <c r="K41" s="62"/>
      <c r="L41" s="68">
        <f t="shared" si="4"/>
        <v>0</v>
      </c>
      <c r="M41" s="84"/>
      <c r="N41" s="84">
        <f t="shared" si="5"/>
        <v>0</v>
      </c>
      <c r="O41" s="15"/>
      <c r="P41" s="15"/>
      <c r="Q41" s="15"/>
      <c r="R41" s="15"/>
      <c r="S41" s="15"/>
      <c r="T41" s="15"/>
      <c r="U41" s="15"/>
    </row>
    <row r="42" spans="1:21" ht="15.75">
      <c r="A42" s="84"/>
      <c r="B42" s="321"/>
      <c r="C42" s="321"/>
      <c r="D42" s="319"/>
      <c r="E42" s="322"/>
      <c r="F42" s="59">
        <f t="shared" si="3"/>
        <v>0</v>
      </c>
      <c r="G42" s="61"/>
      <c r="H42" s="61"/>
      <c r="I42" s="61"/>
      <c r="J42" s="62"/>
      <c r="K42" s="62"/>
      <c r="L42" s="68">
        <f t="shared" si="4"/>
        <v>0</v>
      </c>
      <c r="M42" s="84"/>
      <c r="N42" s="84">
        <f t="shared" si="5"/>
        <v>0</v>
      </c>
      <c r="O42" s="15"/>
      <c r="P42" s="15"/>
      <c r="Q42" s="15"/>
      <c r="R42" s="15"/>
      <c r="S42" s="15"/>
      <c r="T42" s="15"/>
      <c r="U42" s="15"/>
    </row>
    <row r="43" spans="1:14" ht="15.75">
      <c r="A43" s="111"/>
      <c r="B43" s="321"/>
      <c r="C43" s="321"/>
      <c r="D43" s="319"/>
      <c r="E43" s="322"/>
      <c r="F43" s="59">
        <f t="shared" si="3"/>
        <v>0</v>
      </c>
      <c r="G43" s="60"/>
      <c r="H43" s="61"/>
      <c r="I43" s="61"/>
      <c r="J43" s="62"/>
      <c r="K43" s="62"/>
      <c r="L43" s="68">
        <f t="shared" si="4"/>
        <v>0</v>
      </c>
      <c r="M43" s="84"/>
      <c r="N43" s="84">
        <f t="shared" si="5"/>
        <v>0</v>
      </c>
    </row>
    <row r="44" spans="1:14" ht="15.75">
      <c r="A44" s="111"/>
      <c r="B44" s="321"/>
      <c r="C44" s="321"/>
      <c r="D44" s="319"/>
      <c r="E44" s="322"/>
      <c r="F44" s="59">
        <f t="shared" si="3"/>
        <v>0</v>
      </c>
      <c r="G44" s="60"/>
      <c r="H44" s="61"/>
      <c r="I44" s="61"/>
      <c r="J44" s="62"/>
      <c r="K44" s="62"/>
      <c r="L44" s="68">
        <f t="shared" si="4"/>
        <v>0</v>
      </c>
      <c r="M44" s="84"/>
      <c r="N44" s="84">
        <f t="shared" si="5"/>
        <v>0</v>
      </c>
    </row>
    <row r="45" spans="1:14" ht="15.75">
      <c r="A45" s="111"/>
      <c r="B45" s="321"/>
      <c r="C45" s="321"/>
      <c r="D45" s="319"/>
      <c r="E45" s="322"/>
      <c r="F45" s="59">
        <f t="shared" si="3"/>
        <v>0</v>
      </c>
      <c r="G45" s="65"/>
      <c r="H45" s="61"/>
      <c r="I45" s="61"/>
      <c r="J45" s="62"/>
      <c r="K45" s="62"/>
      <c r="L45" s="68">
        <f t="shared" si="4"/>
        <v>0</v>
      </c>
      <c r="M45" s="84"/>
      <c r="N45" s="84">
        <f t="shared" si="5"/>
        <v>0</v>
      </c>
    </row>
    <row r="46" spans="1:14" ht="15.75">
      <c r="A46" s="111"/>
      <c r="B46" s="321"/>
      <c r="C46" s="321"/>
      <c r="D46" s="319"/>
      <c r="E46" s="322"/>
      <c r="F46" s="59">
        <f t="shared" si="3"/>
        <v>0</v>
      </c>
      <c r="G46" s="65"/>
      <c r="H46" s="61"/>
      <c r="I46" s="61"/>
      <c r="J46" s="62"/>
      <c r="K46" s="62"/>
      <c r="L46" s="68">
        <f t="shared" si="4"/>
        <v>0</v>
      </c>
      <c r="M46" s="84"/>
      <c r="N46" s="84">
        <f t="shared" si="5"/>
        <v>0</v>
      </c>
    </row>
    <row r="47" spans="1:14" ht="15.75">
      <c r="A47" s="111"/>
      <c r="F47" s="59">
        <f t="shared" si="3"/>
        <v>0</v>
      </c>
      <c r="G47" s="60"/>
      <c r="H47" s="61"/>
      <c r="I47" s="61"/>
      <c r="J47" s="62"/>
      <c r="K47" s="62"/>
      <c r="L47" s="68">
        <f t="shared" si="4"/>
        <v>0</v>
      </c>
      <c r="M47" s="84"/>
      <c r="N47" s="84">
        <f t="shared" si="5"/>
        <v>0</v>
      </c>
    </row>
    <row r="48" spans="1:14" ht="15.75">
      <c r="A48" s="111"/>
      <c r="F48" s="59">
        <f t="shared" si="3"/>
        <v>0</v>
      </c>
      <c r="G48" s="65"/>
      <c r="H48" s="61"/>
      <c r="I48" s="61"/>
      <c r="J48" s="62"/>
      <c r="K48" s="62"/>
      <c r="L48" s="68">
        <f t="shared" si="4"/>
        <v>0</v>
      </c>
      <c r="M48" s="84"/>
      <c r="N48" s="84">
        <f t="shared" si="5"/>
        <v>0</v>
      </c>
    </row>
    <row r="49" spans="1:14" ht="15.75">
      <c r="A49" s="111"/>
      <c r="F49" s="59">
        <f t="shared" si="3"/>
        <v>0</v>
      </c>
      <c r="G49" s="65"/>
      <c r="H49" s="61"/>
      <c r="I49" s="61"/>
      <c r="J49" s="62"/>
      <c r="K49" s="62"/>
      <c r="L49" s="68">
        <f t="shared" si="4"/>
        <v>0</v>
      </c>
      <c r="M49" s="84"/>
      <c r="N49" s="84">
        <f t="shared" si="5"/>
        <v>0</v>
      </c>
    </row>
    <row r="50" spans="1:14" ht="15.75">
      <c r="A50" s="111"/>
      <c r="F50" s="59">
        <f t="shared" si="3"/>
        <v>0</v>
      </c>
      <c r="G50" s="61"/>
      <c r="H50" s="61"/>
      <c r="I50" s="61"/>
      <c r="J50" s="62"/>
      <c r="K50" s="62"/>
      <c r="L50" s="68">
        <f t="shared" si="4"/>
        <v>0</v>
      </c>
      <c r="M50" s="84"/>
      <c r="N50" s="84">
        <f t="shared" si="5"/>
        <v>0</v>
      </c>
    </row>
    <row r="51" spans="1:14" ht="15.75">
      <c r="A51" s="111"/>
      <c r="F51" s="59">
        <f t="shared" si="3"/>
        <v>0</v>
      </c>
      <c r="G51" s="60"/>
      <c r="H51" s="61"/>
      <c r="I51" s="61"/>
      <c r="J51" s="62"/>
      <c r="K51" s="62"/>
      <c r="L51" s="68">
        <f t="shared" si="4"/>
        <v>0</v>
      </c>
      <c r="M51" s="84"/>
      <c r="N51" s="84">
        <f t="shared" si="5"/>
        <v>0</v>
      </c>
    </row>
    <row r="52" spans="1:14" ht="15.75">
      <c r="A52" s="111"/>
      <c r="F52" s="59">
        <f t="shared" si="3"/>
        <v>0</v>
      </c>
      <c r="G52" s="65"/>
      <c r="H52" s="61"/>
      <c r="I52" s="61"/>
      <c r="J52" s="62"/>
      <c r="K52" s="62"/>
      <c r="L52" s="68">
        <f t="shared" si="4"/>
        <v>0</v>
      </c>
      <c r="M52" s="84"/>
      <c r="N52" s="84">
        <f t="shared" si="5"/>
        <v>0</v>
      </c>
    </row>
    <row r="53" spans="1:14" ht="15.75">
      <c r="A53" s="111"/>
      <c r="F53" s="59">
        <f t="shared" si="3"/>
        <v>0</v>
      </c>
      <c r="G53" s="60"/>
      <c r="H53" s="61"/>
      <c r="I53" s="61"/>
      <c r="J53" s="62"/>
      <c r="K53" s="62"/>
      <c r="L53" s="68">
        <f t="shared" si="4"/>
        <v>0</v>
      </c>
      <c r="M53" s="84"/>
      <c r="N53" s="84">
        <f t="shared" si="5"/>
        <v>0</v>
      </c>
    </row>
    <row r="54" spans="1:14" ht="15.75">
      <c r="A54" s="111"/>
      <c r="F54" s="59">
        <f t="shared" si="3"/>
        <v>0</v>
      </c>
      <c r="G54" s="61"/>
      <c r="H54" s="61"/>
      <c r="I54" s="61"/>
      <c r="J54" s="62"/>
      <c r="K54" s="62"/>
      <c r="L54" s="68">
        <f t="shared" si="4"/>
        <v>0</v>
      </c>
      <c r="M54" s="84"/>
      <c r="N54" s="84">
        <f t="shared" si="5"/>
        <v>0</v>
      </c>
    </row>
    <row r="55" spans="1:14" ht="15.75">
      <c r="A55" s="111"/>
      <c r="F55" s="59">
        <f t="shared" si="3"/>
        <v>0</v>
      </c>
      <c r="G55" s="65"/>
      <c r="H55" s="61"/>
      <c r="I55" s="61"/>
      <c r="J55" s="62"/>
      <c r="K55" s="62"/>
      <c r="L55" s="68">
        <f t="shared" si="4"/>
        <v>0</v>
      </c>
      <c r="M55" s="84"/>
      <c r="N55" s="84">
        <f t="shared" si="5"/>
        <v>0</v>
      </c>
    </row>
    <row r="56" spans="1:14" ht="15.75">
      <c r="A56" s="111"/>
      <c r="F56" s="59">
        <f t="shared" si="3"/>
        <v>0</v>
      </c>
      <c r="G56" s="61"/>
      <c r="H56" s="61"/>
      <c r="I56" s="61"/>
      <c r="J56" s="62"/>
      <c r="K56" s="62"/>
      <c r="L56" s="68">
        <f t="shared" si="4"/>
        <v>0</v>
      </c>
      <c r="M56" s="84"/>
      <c r="N56" s="84">
        <f t="shared" si="5"/>
        <v>0</v>
      </c>
    </row>
    <row r="57" spans="1:14" ht="15.75">
      <c r="A57" s="111"/>
      <c r="F57" s="59">
        <f t="shared" si="3"/>
        <v>0</v>
      </c>
      <c r="G57" s="77"/>
      <c r="H57" s="69"/>
      <c r="I57" s="69"/>
      <c r="J57" s="75"/>
      <c r="K57" s="75"/>
      <c r="L57" s="68">
        <f t="shared" si="4"/>
        <v>0</v>
      </c>
      <c r="M57" s="84"/>
      <c r="N57" s="111">
        <f t="shared" si="5"/>
        <v>0</v>
      </c>
    </row>
    <row r="58" spans="1:14" ht="15.75">
      <c r="A58" s="111"/>
      <c r="F58" s="59">
        <f t="shared" si="3"/>
        <v>0</v>
      </c>
      <c r="G58" s="71"/>
      <c r="H58" s="69"/>
      <c r="I58" s="69"/>
      <c r="J58" s="75"/>
      <c r="K58" s="75"/>
      <c r="L58" s="68">
        <f t="shared" si="4"/>
        <v>0</v>
      </c>
      <c r="M58" s="84"/>
      <c r="N58" s="111">
        <f t="shared" si="5"/>
        <v>0</v>
      </c>
    </row>
    <row r="59" spans="1:14" ht="15.75">
      <c r="A59" s="111"/>
      <c r="F59" s="59">
        <f t="shared" si="3"/>
        <v>0</v>
      </c>
      <c r="G59" s="71"/>
      <c r="H59" s="69"/>
      <c r="I59" s="69"/>
      <c r="J59" s="72"/>
      <c r="K59" s="72"/>
      <c r="L59" s="68">
        <f t="shared" si="4"/>
        <v>0</v>
      </c>
      <c r="M59" s="84"/>
      <c r="N59" s="111">
        <f t="shared" si="5"/>
        <v>0</v>
      </c>
    </row>
    <row r="60" spans="1:14" ht="15.75">
      <c r="A60" s="111"/>
      <c r="F60" s="59">
        <f t="shared" si="3"/>
        <v>0</v>
      </c>
      <c r="G60" s="77"/>
      <c r="H60" s="69"/>
      <c r="I60" s="69"/>
      <c r="J60" s="75"/>
      <c r="K60" s="75"/>
      <c r="L60" s="68">
        <f t="shared" si="4"/>
        <v>0</v>
      </c>
      <c r="M60" s="84"/>
      <c r="N60" s="111">
        <f t="shared" si="5"/>
        <v>0</v>
      </c>
    </row>
    <row r="61" spans="1:14" ht="15.75">
      <c r="A61" s="111"/>
      <c r="F61" s="59">
        <f t="shared" si="3"/>
        <v>0</v>
      </c>
      <c r="G61" s="77"/>
      <c r="H61" s="69"/>
      <c r="I61" s="69"/>
      <c r="J61" s="75"/>
      <c r="K61" s="75"/>
      <c r="L61" s="68">
        <f t="shared" si="4"/>
        <v>0</v>
      </c>
      <c r="M61" s="84"/>
      <c r="N61" s="111">
        <f t="shared" si="5"/>
        <v>0</v>
      </c>
    </row>
    <row r="62" spans="1:14" ht="15.75">
      <c r="A62" s="111"/>
      <c r="F62" s="59">
        <f t="shared" si="3"/>
        <v>0</v>
      </c>
      <c r="G62" s="77"/>
      <c r="H62" s="69"/>
      <c r="I62" s="69"/>
      <c r="J62" s="75"/>
      <c r="K62" s="75"/>
      <c r="L62" s="68">
        <f t="shared" si="4"/>
        <v>0</v>
      </c>
      <c r="M62" s="84"/>
      <c r="N62" s="111">
        <f t="shared" si="5"/>
        <v>0</v>
      </c>
    </row>
    <row r="63" spans="1:14" ht="15.75">
      <c r="A63" s="111"/>
      <c r="F63" s="59">
        <f t="shared" si="3"/>
        <v>0</v>
      </c>
      <c r="G63" s="77"/>
      <c r="H63" s="69"/>
      <c r="I63" s="69"/>
      <c r="J63" s="75"/>
      <c r="K63" s="75"/>
      <c r="L63" s="68">
        <f t="shared" si="4"/>
        <v>0</v>
      </c>
      <c r="M63" s="84"/>
      <c r="N63" s="111">
        <f t="shared" si="5"/>
        <v>0</v>
      </c>
    </row>
    <row r="64" spans="1:14" ht="15.75">
      <c r="A64" s="111"/>
      <c r="F64" s="59">
        <f t="shared" si="3"/>
        <v>0</v>
      </c>
      <c r="G64" s="69"/>
      <c r="H64" s="69"/>
      <c r="I64" s="69"/>
      <c r="J64" s="72"/>
      <c r="K64" s="72"/>
      <c r="L64" s="68">
        <f t="shared" si="4"/>
        <v>0</v>
      </c>
      <c r="M64" s="84"/>
      <c r="N64" s="111">
        <f t="shared" si="5"/>
        <v>0</v>
      </c>
    </row>
    <row r="65" spans="1:14" ht="15.75">
      <c r="A65" s="111"/>
      <c r="F65" s="59">
        <f t="shared" si="3"/>
        <v>0</v>
      </c>
      <c r="G65" s="77"/>
      <c r="H65" s="69"/>
      <c r="I65" s="69"/>
      <c r="J65" s="75"/>
      <c r="K65" s="75"/>
      <c r="L65" s="68">
        <f t="shared" si="4"/>
        <v>0</v>
      </c>
      <c r="M65" s="84"/>
      <c r="N65" s="111">
        <f t="shared" si="5"/>
        <v>0</v>
      </c>
    </row>
    <row r="66" spans="1:14" ht="15.75">
      <c r="A66" s="111"/>
      <c r="F66" s="59">
        <f t="shared" si="3"/>
        <v>0</v>
      </c>
      <c r="G66" s="77"/>
      <c r="H66" s="69"/>
      <c r="I66" s="69"/>
      <c r="J66" s="75"/>
      <c r="K66" s="75"/>
      <c r="L66" s="68">
        <f t="shared" si="4"/>
        <v>0</v>
      </c>
      <c r="M66" s="84"/>
      <c r="N66" s="111">
        <f t="shared" si="5"/>
        <v>0</v>
      </c>
    </row>
    <row r="67" spans="1:14" ht="15.75">
      <c r="A67" s="111"/>
      <c r="F67" s="59">
        <f t="shared" si="3"/>
        <v>0</v>
      </c>
      <c r="G67" s="69"/>
      <c r="H67" s="69"/>
      <c r="I67" s="69"/>
      <c r="J67" s="72"/>
      <c r="K67" s="72"/>
      <c r="L67" s="68">
        <f t="shared" si="4"/>
        <v>0</v>
      </c>
      <c r="M67" s="84"/>
      <c r="N67" s="111">
        <f t="shared" si="5"/>
        <v>0</v>
      </c>
    </row>
    <row r="68" spans="1:14" ht="15.75">
      <c r="A68" s="111"/>
      <c r="F68" s="59">
        <f aca="true" t="shared" si="6" ref="F68:F73">SUM(G68:M68)</f>
        <v>0</v>
      </c>
      <c r="G68" s="71"/>
      <c r="H68" s="69"/>
      <c r="I68" s="69"/>
      <c r="J68" s="72"/>
      <c r="K68" s="72"/>
      <c r="L68" s="68">
        <f aca="true" t="shared" si="7" ref="L68:L73">IF(N68&lt;4,0,-MIN(G68:K68))</f>
        <v>0</v>
      </c>
      <c r="M68" s="68"/>
      <c r="N68" s="76">
        <f aca="true" t="shared" si="8" ref="N68:N73">COUNTA(G68:K68)</f>
        <v>0</v>
      </c>
    </row>
    <row r="69" spans="1:14" ht="15.75">
      <c r="A69" s="111"/>
      <c r="F69" s="59">
        <f t="shared" si="6"/>
        <v>0</v>
      </c>
      <c r="G69" s="77"/>
      <c r="H69" s="69"/>
      <c r="I69" s="69"/>
      <c r="J69" s="75"/>
      <c r="K69" s="75"/>
      <c r="L69" s="68">
        <f t="shared" si="7"/>
        <v>0</v>
      </c>
      <c r="M69" s="68"/>
      <c r="N69" s="76">
        <f t="shared" si="8"/>
        <v>0</v>
      </c>
    </row>
    <row r="70" spans="1:14" ht="15.75">
      <c r="A70" s="111"/>
      <c r="F70" s="59">
        <f t="shared" si="6"/>
        <v>0</v>
      </c>
      <c r="G70" s="77"/>
      <c r="H70" s="69"/>
      <c r="I70" s="69"/>
      <c r="J70" s="75"/>
      <c r="K70" s="75"/>
      <c r="L70" s="68">
        <f t="shared" si="7"/>
        <v>0</v>
      </c>
      <c r="M70" s="68"/>
      <c r="N70" s="76">
        <f t="shared" si="8"/>
        <v>0</v>
      </c>
    </row>
    <row r="71" spans="1:14" ht="15.75">
      <c r="A71" s="111"/>
      <c r="F71" s="59">
        <f t="shared" si="6"/>
        <v>0</v>
      </c>
      <c r="G71" s="69"/>
      <c r="H71" s="69"/>
      <c r="I71" s="69"/>
      <c r="J71" s="72"/>
      <c r="K71" s="72"/>
      <c r="L71" s="68">
        <f t="shared" si="7"/>
        <v>0</v>
      </c>
      <c r="M71" s="68"/>
      <c r="N71" s="76">
        <f t="shared" si="8"/>
        <v>0</v>
      </c>
    </row>
    <row r="72" spans="1:14" ht="15.75">
      <c r="A72" s="111"/>
      <c r="F72" s="59">
        <f t="shared" si="6"/>
        <v>0</v>
      </c>
      <c r="G72" s="71"/>
      <c r="H72" s="69"/>
      <c r="I72" s="69"/>
      <c r="J72" s="75"/>
      <c r="K72" s="75"/>
      <c r="L72" s="68">
        <f t="shared" si="7"/>
        <v>0</v>
      </c>
      <c r="M72" s="68"/>
      <c r="N72" s="76">
        <f t="shared" si="8"/>
        <v>0</v>
      </c>
    </row>
    <row r="73" spans="1:14" ht="15.75">
      <c r="A73" s="111"/>
      <c r="F73" s="59">
        <f t="shared" si="6"/>
        <v>0</v>
      </c>
      <c r="G73" s="71"/>
      <c r="H73" s="69"/>
      <c r="I73" s="69"/>
      <c r="J73" s="72"/>
      <c r="K73" s="72"/>
      <c r="L73" s="68">
        <f t="shared" si="7"/>
        <v>0</v>
      </c>
      <c r="M73" s="68"/>
      <c r="N73" s="76">
        <f t="shared" si="8"/>
        <v>0</v>
      </c>
    </row>
    <row r="197" spans="1:8" ht="12.75">
      <c r="A197" s="110"/>
      <c r="F197" s="79"/>
      <c r="G197" s="79"/>
      <c r="H197" s="79"/>
    </row>
    <row r="198" spans="1:8" ht="12.75">
      <c r="A198" s="110"/>
      <c r="F198" s="79"/>
      <c r="G198" s="79"/>
      <c r="H198" s="79"/>
    </row>
    <row r="199" spans="1:8" ht="12.75">
      <c r="A199" s="110"/>
      <c r="F199" s="79"/>
      <c r="G199" s="79"/>
      <c r="H199" s="79"/>
    </row>
    <row r="200" spans="1:8" ht="12.75">
      <c r="A200" s="110"/>
      <c r="F200" s="79"/>
      <c r="G200" s="79"/>
      <c r="H200" s="79"/>
    </row>
    <row r="201" spans="1:8" ht="12.75">
      <c r="A201" s="110"/>
      <c r="F201" s="79"/>
      <c r="G201" s="79"/>
      <c r="H201" s="79"/>
    </row>
  </sheetData>
  <sheetProtection/>
  <autoFilter ref="A3:N3">
    <sortState ref="A4:N201">
      <sortCondition descending="1" sortBy="value" ref="F4:F201"/>
    </sortState>
  </autoFilter>
  <mergeCells count="2">
    <mergeCell ref="A1:N1"/>
    <mergeCell ref="G2:K2"/>
  </mergeCells>
  <printOptions/>
  <pageMargins left="0.19652777777777777" right="0.12986111111111112" top="0.30972222222222223" bottom="0.19652777777777777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57421875" style="8" customWidth="1"/>
    <col min="2" max="2" width="31.28125" style="205" customWidth="1"/>
    <col min="3" max="3" width="17.140625" style="205" customWidth="1"/>
    <col min="4" max="4" width="29.00390625" style="205" customWidth="1"/>
    <col min="5" max="5" width="8.140625" style="114" customWidth="1"/>
    <col min="6" max="6" width="9.140625" style="6" customWidth="1"/>
    <col min="7" max="7" width="4.00390625" style="6" customWidth="1"/>
    <col min="8" max="8" width="3.8515625" style="0" customWidth="1"/>
    <col min="9" max="11" width="4.00390625" style="0" customWidth="1"/>
    <col min="12" max="13" width="7.57421875" style="0" customWidth="1"/>
    <col min="14" max="18" width="6.140625" style="0" customWidth="1"/>
  </cols>
  <sheetData>
    <row r="1" spans="1:13" ht="30">
      <c r="A1" s="379" t="s">
        <v>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0" ht="30.75">
      <c r="A2" s="14"/>
      <c r="B2" s="14"/>
      <c r="C2" s="14"/>
      <c r="D2" s="14"/>
      <c r="E2" s="14"/>
      <c r="F2" s="14"/>
      <c r="G2" s="378" t="s">
        <v>50</v>
      </c>
      <c r="H2" s="378"/>
      <c r="I2" s="378"/>
      <c r="J2" s="378"/>
      <c r="K2" s="378"/>
      <c r="L2" s="366"/>
      <c r="M2" s="366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2</v>
      </c>
      <c r="Q3" s="5">
        <f>COUNTIF(M3:M100,3)</f>
        <v>4</v>
      </c>
      <c r="R3" s="5">
        <f>COUNTIF(M3:M100,2)</f>
        <v>0</v>
      </c>
      <c r="S3" s="5">
        <f>COUNTIF(M3:M100,1)</f>
        <v>0</v>
      </c>
      <c r="T3" s="15"/>
    </row>
    <row r="4" spans="1:20" ht="15.75">
      <c r="A4" s="84"/>
      <c r="B4" s="363" t="s">
        <v>363</v>
      </c>
      <c r="C4" s="363" t="s">
        <v>99</v>
      </c>
      <c r="D4" s="314" t="s">
        <v>157</v>
      </c>
      <c r="E4" s="316">
        <v>1997</v>
      </c>
      <c r="F4" s="59">
        <f aca="true" t="shared" si="0" ref="F4:F35">SUM(G4:L4)</f>
        <v>74</v>
      </c>
      <c r="G4" s="60">
        <v>20</v>
      </c>
      <c r="H4" s="61">
        <v>18</v>
      </c>
      <c r="I4" s="61">
        <v>18</v>
      </c>
      <c r="J4" s="62">
        <v>18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15"/>
      <c r="O4" s="15"/>
      <c r="P4" s="15"/>
      <c r="Q4" s="15"/>
      <c r="R4" s="15"/>
      <c r="S4" s="15"/>
      <c r="T4" s="15"/>
    </row>
    <row r="5" spans="1:20" ht="15.75">
      <c r="A5" s="84"/>
      <c r="B5" s="178" t="s">
        <v>363</v>
      </c>
      <c r="C5" s="178" t="s">
        <v>127</v>
      </c>
      <c r="D5" s="178" t="s">
        <v>157</v>
      </c>
      <c r="E5" s="102">
        <v>1997</v>
      </c>
      <c r="F5" s="59">
        <f t="shared" si="0"/>
        <v>61</v>
      </c>
      <c r="G5" s="60">
        <v>14</v>
      </c>
      <c r="H5" s="61">
        <v>16</v>
      </c>
      <c r="I5" s="61">
        <v>15</v>
      </c>
      <c r="J5" s="62">
        <v>16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  <c r="T5" s="15"/>
    </row>
    <row r="6" spans="1:20" ht="15.75">
      <c r="A6" s="84"/>
      <c r="B6" s="86" t="s">
        <v>475</v>
      </c>
      <c r="C6" s="86" t="s">
        <v>64</v>
      </c>
      <c r="D6" s="358" t="s">
        <v>88</v>
      </c>
      <c r="E6" s="317">
        <v>1998</v>
      </c>
      <c r="F6" s="59">
        <f t="shared" si="0"/>
        <v>60</v>
      </c>
      <c r="G6" s="60"/>
      <c r="H6" s="61">
        <v>20</v>
      </c>
      <c r="I6" s="61">
        <v>20</v>
      </c>
      <c r="J6" s="62">
        <v>20</v>
      </c>
      <c r="K6" s="62"/>
      <c r="L6" s="68">
        <f t="shared" si="1"/>
        <v>0</v>
      </c>
      <c r="M6" s="68">
        <f t="shared" si="2"/>
        <v>3</v>
      </c>
      <c r="N6" s="15"/>
      <c r="O6" s="15"/>
      <c r="P6" s="15"/>
      <c r="Q6" s="15"/>
      <c r="R6" s="15"/>
      <c r="S6" s="15"/>
      <c r="T6" s="15"/>
    </row>
    <row r="7" spans="1:20" ht="15.75">
      <c r="A7" s="84"/>
      <c r="B7" s="86" t="s">
        <v>272</v>
      </c>
      <c r="C7" s="86" t="s">
        <v>100</v>
      </c>
      <c r="D7" s="315" t="s">
        <v>157</v>
      </c>
      <c r="E7" s="317">
        <v>1997</v>
      </c>
      <c r="F7" s="59">
        <f t="shared" si="0"/>
        <v>49</v>
      </c>
      <c r="G7" s="60">
        <v>18</v>
      </c>
      <c r="H7" s="61">
        <v>15</v>
      </c>
      <c r="I7" s="61">
        <v>16</v>
      </c>
      <c r="J7" s="62"/>
      <c r="K7" s="62"/>
      <c r="L7" s="68">
        <f t="shared" si="1"/>
        <v>0</v>
      </c>
      <c r="M7" s="68">
        <f t="shared" si="2"/>
        <v>3</v>
      </c>
      <c r="N7" s="15"/>
      <c r="O7" s="15"/>
      <c r="P7" s="15"/>
      <c r="Q7" s="15"/>
      <c r="R7" s="15"/>
      <c r="S7" s="15"/>
      <c r="T7" s="15"/>
    </row>
    <row r="8" spans="1:20" ht="15.75">
      <c r="A8" s="84"/>
      <c r="B8" s="86" t="s">
        <v>233</v>
      </c>
      <c r="C8" s="86" t="s">
        <v>59</v>
      </c>
      <c r="D8" s="315" t="s">
        <v>157</v>
      </c>
      <c r="E8" s="317">
        <v>1998</v>
      </c>
      <c r="F8" s="59">
        <f t="shared" si="0"/>
        <v>45</v>
      </c>
      <c r="G8" s="60">
        <v>16</v>
      </c>
      <c r="H8" s="61"/>
      <c r="I8" s="68">
        <v>14</v>
      </c>
      <c r="J8" s="62">
        <v>15</v>
      </c>
      <c r="K8" s="62"/>
      <c r="L8" s="68">
        <f t="shared" si="1"/>
        <v>0</v>
      </c>
      <c r="M8" s="68">
        <f t="shared" si="2"/>
        <v>3</v>
      </c>
      <c r="N8" s="15"/>
      <c r="O8" s="15"/>
      <c r="P8" s="15"/>
      <c r="Q8" s="15"/>
      <c r="R8" s="15"/>
      <c r="S8" s="15"/>
      <c r="T8" s="15"/>
    </row>
    <row r="9" spans="1:20" ht="15.75">
      <c r="A9" s="84"/>
      <c r="B9" s="178" t="s">
        <v>71</v>
      </c>
      <c r="C9" s="178" t="s">
        <v>66</v>
      </c>
      <c r="D9" s="178" t="s">
        <v>149</v>
      </c>
      <c r="E9" s="102">
        <v>1998</v>
      </c>
      <c r="F9" s="59">
        <f t="shared" si="0"/>
        <v>42</v>
      </c>
      <c r="G9" s="60">
        <v>15</v>
      </c>
      <c r="H9" s="61"/>
      <c r="I9" s="68">
        <v>13</v>
      </c>
      <c r="J9" s="62">
        <v>14</v>
      </c>
      <c r="K9" s="62"/>
      <c r="L9" s="68">
        <f t="shared" si="1"/>
        <v>0</v>
      </c>
      <c r="M9" s="68">
        <f t="shared" si="2"/>
        <v>3</v>
      </c>
      <c r="N9" s="15"/>
      <c r="O9" s="15"/>
      <c r="P9" s="15"/>
      <c r="Q9" s="15"/>
      <c r="R9" s="15"/>
      <c r="S9" s="15"/>
      <c r="T9" s="15"/>
    </row>
    <row r="10" spans="1:20" ht="15.75">
      <c r="A10" s="84"/>
      <c r="B10" s="86"/>
      <c r="C10" s="86"/>
      <c r="D10" s="315"/>
      <c r="E10" s="317"/>
      <c r="F10" s="59">
        <f t="shared" si="0"/>
        <v>0</v>
      </c>
      <c r="G10" s="60"/>
      <c r="H10" s="61"/>
      <c r="I10" s="68"/>
      <c r="J10" s="62"/>
      <c r="K10" s="62"/>
      <c r="L10" s="68">
        <f t="shared" si="1"/>
        <v>0</v>
      </c>
      <c r="M10" s="68">
        <f t="shared" si="2"/>
        <v>0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B11" s="86"/>
      <c r="C11" s="86"/>
      <c r="D11" s="315"/>
      <c r="E11" s="317"/>
      <c r="F11" s="59">
        <f t="shared" si="0"/>
        <v>0</v>
      </c>
      <c r="G11" s="60"/>
      <c r="H11" s="61"/>
      <c r="I11" s="68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B12" s="86"/>
      <c r="C12" s="86"/>
      <c r="D12" s="315"/>
      <c r="E12" s="317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  <c r="T12" s="15"/>
    </row>
    <row r="13" spans="1:20" ht="15.75">
      <c r="A13" s="84"/>
      <c r="B13" s="86"/>
      <c r="C13" s="86"/>
      <c r="D13" s="315"/>
      <c r="E13" s="317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  <c r="T13" s="15"/>
    </row>
    <row r="14" spans="1:20" ht="15.75">
      <c r="A14" s="84"/>
      <c r="B14" s="86"/>
      <c r="C14" s="86"/>
      <c r="D14" s="315"/>
      <c r="E14" s="317"/>
      <c r="F14" s="59">
        <f t="shared" si="0"/>
        <v>0</v>
      </c>
      <c r="G14" s="60"/>
      <c r="H14" s="61"/>
      <c r="I14" s="61"/>
      <c r="J14" s="68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B15" s="86"/>
      <c r="C15" s="86"/>
      <c r="D15" s="315"/>
      <c r="E15" s="317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B16" s="86"/>
      <c r="C16" s="86"/>
      <c r="D16" s="315"/>
      <c r="E16" s="317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</row>
    <row r="17" spans="1:20" ht="15.75">
      <c r="A17" s="84"/>
      <c r="B17" s="86"/>
      <c r="C17" s="86"/>
      <c r="D17" s="315"/>
      <c r="E17" s="317"/>
      <c r="F17" s="59">
        <f t="shared" si="0"/>
        <v>0</v>
      </c>
      <c r="G17" s="60"/>
      <c r="H17" s="61"/>
      <c r="I17" s="61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B18" s="85"/>
      <c r="C18" s="85"/>
      <c r="D18" s="85"/>
      <c r="E18" s="104"/>
      <c r="F18" s="59">
        <f t="shared" si="0"/>
        <v>0</v>
      </c>
      <c r="G18" s="60"/>
      <c r="H18" s="68"/>
      <c r="I18" s="61"/>
      <c r="J18" s="62"/>
      <c r="K18" s="62"/>
      <c r="L18" s="68">
        <f t="shared" si="1"/>
        <v>0</v>
      </c>
      <c r="M18" s="68">
        <f t="shared" si="2"/>
        <v>0</v>
      </c>
      <c r="N18" s="5"/>
      <c r="O18" s="5"/>
      <c r="P18" s="5"/>
      <c r="Q18" s="5"/>
      <c r="R18" s="5"/>
      <c r="S18" s="15"/>
      <c r="T18" s="15"/>
    </row>
    <row r="19" spans="1:20" ht="15.75">
      <c r="A19" s="84"/>
      <c r="B19" s="85"/>
      <c r="C19" s="85"/>
      <c r="D19" s="85"/>
      <c r="E19" s="104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B20" s="85"/>
      <c r="C20" s="85"/>
      <c r="D20" s="85"/>
      <c r="E20" s="10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181"/>
      <c r="F21" s="371">
        <f t="shared" si="0"/>
        <v>0</v>
      </c>
      <c r="G21" s="90"/>
      <c r="H21" s="161"/>
      <c r="I21" s="88"/>
      <c r="J21" s="91"/>
      <c r="K21" s="91"/>
      <c r="L21" s="161">
        <f t="shared" si="1"/>
        <v>0</v>
      </c>
      <c r="M21" s="161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20" ht="15.75">
      <c r="A22" s="84"/>
      <c r="F22" s="275">
        <f t="shared" si="0"/>
        <v>0</v>
      </c>
      <c r="G22" s="60"/>
      <c r="H22" s="61"/>
      <c r="I22" s="60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</row>
    <row r="23" spans="1:20" ht="15.75">
      <c r="A23" s="84"/>
      <c r="F23" s="275">
        <f t="shared" si="0"/>
        <v>0</v>
      </c>
      <c r="G23" s="65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</row>
    <row r="24" spans="1:20" ht="15.75">
      <c r="A24" s="84"/>
      <c r="F24" s="275">
        <f t="shared" si="0"/>
        <v>0</v>
      </c>
      <c r="G24" s="60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15"/>
      <c r="O24" s="15"/>
      <c r="P24" s="15"/>
      <c r="Q24" s="15"/>
      <c r="R24" s="15"/>
      <c r="S24" s="15"/>
      <c r="T24" s="15"/>
    </row>
    <row r="25" spans="1:20" ht="15.75">
      <c r="A25" s="84"/>
      <c r="F25" s="275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  <c r="T25" s="15"/>
    </row>
    <row r="26" spans="1:20" ht="15.75">
      <c r="A26" s="84"/>
      <c r="F26" s="275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  <c r="T26" s="15"/>
    </row>
    <row r="27" spans="1:20" ht="15.75">
      <c r="A27" s="84"/>
      <c r="F27" s="275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O27" s="15"/>
      <c r="P27" s="15"/>
      <c r="Q27" s="15"/>
      <c r="R27" s="15"/>
      <c r="S27" s="15"/>
      <c r="T27" s="15"/>
    </row>
    <row r="28" spans="1:20" ht="15.75">
      <c r="A28" s="84"/>
      <c r="F28" s="275">
        <f t="shared" si="0"/>
        <v>0</v>
      </c>
      <c r="G28" s="60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  <c r="T28" s="15"/>
    </row>
    <row r="29" spans="1:20" ht="15.75">
      <c r="A29" s="84"/>
      <c r="F29" s="275">
        <f t="shared" si="0"/>
        <v>0</v>
      </c>
      <c r="G29" s="65"/>
      <c r="H29" s="61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O29" s="15"/>
      <c r="P29" s="15"/>
      <c r="Q29" s="15"/>
      <c r="R29" s="15"/>
      <c r="S29" s="15"/>
      <c r="T29" s="15"/>
    </row>
    <row r="30" spans="1:20" ht="15.75">
      <c r="A30" s="84"/>
      <c r="F30" s="275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  <c r="T30" s="15"/>
    </row>
    <row r="31" spans="1:20" ht="15.75">
      <c r="A31" s="84"/>
      <c r="F31" s="275">
        <f t="shared" si="0"/>
        <v>0</v>
      </c>
      <c r="G31" s="65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  <c r="T31" s="15"/>
    </row>
    <row r="32" spans="1:20" ht="15.75">
      <c r="A32" s="84"/>
      <c r="F32" s="275">
        <f t="shared" si="0"/>
        <v>0</v>
      </c>
      <c r="G32" s="65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  <c r="T32" s="15"/>
    </row>
    <row r="33" spans="1:20" ht="15.75">
      <c r="A33" s="84"/>
      <c r="F33" s="275">
        <f t="shared" si="0"/>
        <v>0</v>
      </c>
      <c r="G33" s="61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  <c r="T33" s="15"/>
    </row>
    <row r="34" spans="1:20" ht="15.75">
      <c r="A34" s="84"/>
      <c r="F34" s="275">
        <f t="shared" si="0"/>
        <v>0</v>
      </c>
      <c r="G34" s="61"/>
      <c r="H34" s="61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  <c r="O34" s="15"/>
      <c r="P34" s="15"/>
      <c r="Q34" s="15"/>
      <c r="R34" s="15"/>
      <c r="S34" s="15"/>
      <c r="T34" s="15"/>
    </row>
    <row r="35" spans="1:20" ht="15.75">
      <c r="A35" s="84"/>
      <c r="F35" s="275">
        <f t="shared" si="0"/>
        <v>0</v>
      </c>
      <c r="G35" s="61"/>
      <c r="H35" s="61"/>
      <c r="I35" s="61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  <c r="T35" s="15"/>
    </row>
    <row r="36" spans="1:20" ht="15.75">
      <c r="A36" s="84"/>
      <c r="F36" s="275">
        <f aca="true" t="shared" si="3" ref="F36:F67">SUM(G36:L36)</f>
        <v>0</v>
      </c>
      <c r="G36" s="65"/>
      <c r="H36" s="61"/>
      <c r="I36" s="61"/>
      <c r="J36" s="62"/>
      <c r="K36" s="62"/>
      <c r="L36" s="68">
        <f aca="true" t="shared" si="4" ref="L36:L67">IF(M36&lt;5,0,-MIN(G36:K36))</f>
        <v>0</v>
      </c>
      <c r="M36" s="68">
        <f aca="true" t="shared" si="5" ref="M36:M69">COUNTA(G36:K36)</f>
        <v>0</v>
      </c>
      <c r="N36" s="15"/>
      <c r="O36" s="15"/>
      <c r="P36" s="15"/>
      <c r="Q36" s="15"/>
      <c r="R36" s="15"/>
      <c r="S36" s="15"/>
      <c r="T36" s="15"/>
    </row>
    <row r="37" spans="1:13" ht="15">
      <c r="A37" s="111"/>
      <c r="F37" s="276">
        <f t="shared" si="3"/>
        <v>0</v>
      </c>
      <c r="G37" s="61"/>
      <c r="H37" s="61"/>
      <c r="I37" s="61"/>
      <c r="J37" s="62"/>
      <c r="K37" s="62"/>
      <c r="L37" s="68">
        <f t="shared" si="4"/>
        <v>0</v>
      </c>
      <c r="M37" s="68">
        <f t="shared" si="5"/>
        <v>0</v>
      </c>
    </row>
    <row r="38" spans="1:13" ht="15">
      <c r="A38" s="111"/>
      <c r="F38" s="276">
        <f t="shared" si="3"/>
        <v>0</v>
      </c>
      <c r="G38" s="61"/>
      <c r="H38" s="61"/>
      <c r="I38" s="61"/>
      <c r="J38" s="62"/>
      <c r="K38" s="62"/>
      <c r="L38" s="68">
        <f t="shared" si="4"/>
        <v>0</v>
      </c>
      <c r="M38" s="68">
        <f t="shared" si="5"/>
        <v>0</v>
      </c>
    </row>
    <row r="39" spans="1:13" ht="15">
      <c r="A39" s="111"/>
      <c r="F39" s="276">
        <f t="shared" si="3"/>
        <v>0</v>
      </c>
      <c r="G39" s="60"/>
      <c r="H39" s="61"/>
      <c r="I39" s="61"/>
      <c r="J39" s="62"/>
      <c r="K39" s="62"/>
      <c r="L39" s="68">
        <f t="shared" si="4"/>
        <v>0</v>
      </c>
      <c r="M39" s="68">
        <f t="shared" si="5"/>
        <v>0</v>
      </c>
    </row>
    <row r="40" spans="1:13" ht="15">
      <c r="A40" s="273"/>
      <c r="F40" s="277">
        <f t="shared" si="3"/>
        <v>0</v>
      </c>
      <c r="G40" s="60"/>
      <c r="H40" s="61"/>
      <c r="I40" s="61"/>
      <c r="J40" s="62"/>
      <c r="K40" s="62"/>
      <c r="L40" s="68">
        <f t="shared" si="4"/>
        <v>0</v>
      </c>
      <c r="M40" s="68">
        <f t="shared" si="5"/>
        <v>0</v>
      </c>
    </row>
    <row r="41" spans="1:13" ht="15">
      <c r="A41" s="112"/>
      <c r="F41" s="30">
        <f t="shared" si="3"/>
        <v>0</v>
      </c>
      <c r="G41" s="37"/>
      <c r="H41" s="27"/>
      <c r="I41" s="27"/>
      <c r="J41" s="24"/>
      <c r="K41" s="24"/>
      <c r="L41" s="25">
        <f t="shared" si="4"/>
        <v>0</v>
      </c>
      <c r="M41" s="270">
        <f t="shared" si="5"/>
        <v>0</v>
      </c>
    </row>
    <row r="42" spans="1:13" ht="15">
      <c r="A42" s="112"/>
      <c r="F42" s="30">
        <f t="shared" si="3"/>
        <v>0</v>
      </c>
      <c r="G42" s="18"/>
      <c r="H42" s="19"/>
      <c r="I42" s="19"/>
      <c r="J42" s="20"/>
      <c r="K42" s="20"/>
      <c r="L42" s="16">
        <f t="shared" si="4"/>
        <v>0</v>
      </c>
      <c r="M42" s="23">
        <f t="shared" si="5"/>
        <v>0</v>
      </c>
    </row>
    <row r="43" spans="1:13" ht="15">
      <c r="A43" s="112"/>
      <c r="F43" s="30">
        <f t="shared" si="3"/>
        <v>0</v>
      </c>
      <c r="G43" s="21"/>
      <c r="H43" s="19"/>
      <c r="I43" s="19"/>
      <c r="J43" s="20"/>
      <c r="K43" s="20"/>
      <c r="L43" s="16">
        <f t="shared" si="4"/>
        <v>0</v>
      </c>
      <c r="M43" s="23">
        <f t="shared" si="5"/>
        <v>0</v>
      </c>
    </row>
    <row r="44" spans="1:13" ht="15">
      <c r="A44" s="112"/>
      <c r="F44" s="30">
        <f t="shared" si="3"/>
        <v>0</v>
      </c>
      <c r="G44" s="18"/>
      <c r="H44" s="19"/>
      <c r="I44" s="19"/>
      <c r="J44" s="20"/>
      <c r="K44" s="20"/>
      <c r="L44" s="16">
        <f t="shared" si="4"/>
        <v>0</v>
      </c>
      <c r="M44" s="23">
        <f t="shared" si="5"/>
        <v>0</v>
      </c>
    </row>
    <row r="45" spans="1:13" ht="15">
      <c r="A45" s="112"/>
      <c r="F45" s="30">
        <f t="shared" si="3"/>
        <v>0</v>
      </c>
      <c r="G45" s="18"/>
      <c r="H45" s="19"/>
      <c r="I45" s="19"/>
      <c r="J45" s="20"/>
      <c r="K45" s="20"/>
      <c r="L45" s="16">
        <f t="shared" si="4"/>
        <v>0</v>
      </c>
      <c r="M45" s="23">
        <f t="shared" si="5"/>
        <v>0</v>
      </c>
    </row>
    <row r="46" spans="1:13" ht="15">
      <c r="A46" s="112"/>
      <c r="F46" s="30">
        <f t="shared" si="3"/>
        <v>0</v>
      </c>
      <c r="G46" s="19"/>
      <c r="H46" s="19"/>
      <c r="I46" s="19"/>
      <c r="J46" s="20"/>
      <c r="K46" s="20"/>
      <c r="L46" s="16">
        <f t="shared" si="4"/>
        <v>0</v>
      </c>
      <c r="M46" s="23">
        <f t="shared" si="5"/>
        <v>0</v>
      </c>
    </row>
    <row r="47" spans="1:13" ht="15">
      <c r="A47" s="112"/>
      <c r="F47" s="30">
        <f t="shared" si="3"/>
        <v>0</v>
      </c>
      <c r="G47" s="21"/>
      <c r="H47" s="19"/>
      <c r="I47" s="19"/>
      <c r="J47" s="20"/>
      <c r="K47" s="20"/>
      <c r="L47" s="16">
        <f t="shared" si="4"/>
        <v>0</v>
      </c>
      <c r="M47" s="23">
        <f t="shared" si="5"/>
        <v>0</v>
      </c>
    </row>
    <row r="48" spans="1:13" ht="15">
      <c r="A48" s="112"/>
      <c r="F48" s="30">
        <f t="shared" si="3"/>
        <v>0</v>
      </c>
      <c r="G48" s="18"/>
      <c r="H48" s="19"/>
      <c r="I48" s="19"/>
      <c r="J48" s="20"/>
      <c r="K48" s="20"/>
      <c r="L48" s="16">
        <f t="shared" si="4"/>
        <v>0</v>
      </c>
      <c r="M48" s="23">
        <f t="shared" si="5"/>
        <v>0</v>
      </c>
    </row>
    <row r="49" spans="1:13" ht="15">
      <c r="A49" s="112"/>
      <c r="F49" s="30">
        <f t="shared" si="3"/>
        <v>0</v>
      </c>
      <c r="G49" s="21"/>
      <c r="H49" s="19"/>
      <c r="I49" s="19"/>
      <c r="J49" s="20"/>
      <c r="K49" s="20"/>
      <c r="L49" s="16">
        <f t="shared" si="4"/>
        <v>0</v>
      </c>
      <c r="M49" s="23">
        <f t="shared" si="5"/>
        <v>0</v>
      </c>
    </row>
    <row r="50" spans="1:13" ht="15">
      <c r="A50" s="112"/>
      <c r="F50" s="30">
        <f t="shared" si="3"/>
        <v>0</v>
      </c>
      <c r="G50" s="19"/>
      <c r="H50" s="19"/>
      <c r="I50" s="19"/>
      <c r="J50" s="20"/>
      <c r="K50" s="20"/>
      <c r="L50" s="16">
        <f t="shared" si="4"/>
        <v>0</v>
      </c>
      <c r="M50" s="23">
        <f t="shared" si="5"/>
        <v>0</v>
      </c>
    </row>
    <row r="51" spans="1:13" ht="15">
      <c r="A51" s="112"/>
      <c r="F51" s="30">
        <f t="shared" si="3"/>
        <v>0</v>
      </c>
      <c r="G51" s="33"/>
      <c r="H51" s="29"/>
      <c r="I51" s="29"/>
      <c r="J51" s="38"/>
      <c r="K51" s="38"/>
      <c r="L51" s="16">
        <f t="shared" si="4"/>
        <v>0</v>
      </c>
      <c r="M51" s="23">
        <f t="shared" si="5"/>
        <v>0</v>
      </c>
    </row>
    <row r="52" spans="1:13" ht="15">
      <c r="A52" s="112"/>
      <c r="F52" s="30">
        <f t="shared" si="3"/>
        <v>0</v>
      </c>
      <c r="G52" s="29"/>
      <c r="H52" s="29"/>
      <c r="I52" s="29"/>
      <c r="J52" s="31"/>
      <c r="K52" s="31"/>
      <c r="L52" s="16">
        <f t="shared" si="4"/>
        <v>0</v>
      </c>
      <c r="M52" s="23">
        <f t="shared" si="5"/>
        <v>0</v>
      </c>
    </row>
    <row r="53" spans="1:13" ht="15">
      <c r="A53" s="112"/>
      <c r="F53" s="30">
        <f t="shared" si="3"/>
        <v>0</v>
      </c>
      <c r="G53" s="33"/>
      <c r="H53" s="29"/>
      <c r="I53" s="29"/>
      <c r="J53" s="38"/>
      <c r="K53" s="38"/>
      <c r="L53" s="16">
        <f t="shared" si="4"/>
        <v>0</v>
      </c>
      <c r="M53" s="23">
        <f t="shared" si="5"/>
        <v>0</v>
      </c>
    </row>
    <row r="54" spans="1:13" ht="15">
      <c r="A54" s="112"/>
      <c r="F54" s="30">
        <f t="shared" si="3"/>
        <v>0</v>
      </c>
      <c r="G54" s="32"/>
      <c r="H54" s="29"/>
      <c r="I54" s="29"/>
      <c r="J54" s="38"/>
      <c r="K54" s="38"/>
      <c r="L54" s="16">
        <f t="shared" si="4"/>
        <v>0</v>
      </c>
      <c r="M54" s="23">
        <f t="shared" si="5"/>
        <v>0</v>
      </c>
    </row>
    <row r="55" spans="1:13" ht="15">
      <c r="A55" s="112"/>
      <c r="F55" s="30">
        <f t="shared" si="3"/>
        <v>0</v>
      </c>
      <c r="G55" s="32"/>
      <c r="H55" s="29"/>
      <c r="I55" s="29"/>
      <c r="J55" s="31"/>
      <c r="K55" s="31"/>
      <c r="L55" s="16">
        <f t="shared" si="4"/>
        <v>0</v>
      </c>
      <c r="M55" s="23">
        <f t="shared" si="5"/>
        <v>0</v>
      </c>
    </row>
    <row r="56" spans="1:13" ht="15">
      <c r="A56" s="112"/>
      <c r="F56" s="30">
        <f t="shared" si="3"/>
        <v>0</v>
      </c>
      <c r="G56" s="33"/>
      <c r="H56" s="29"/>
      <c r="I56" s="29"/>
      <c r="J56" s="38"/>
      <c r="K56" s="38"/>
      <c r="L56" s="16">
        <f t="shared" si="4"/>
        <v>0</v>
      </c>
      <c r="M56" s="23">
        <f t="shared" si="5"/>
        <v>0</v>
      </c>
    </row>
    <row r="57" spans="1:13" ht="15">
      <c r="A57" s="112"/>
      <c r="F57" s="30">
        <f t="shared" si="3"/>
        <v>0</v>
      </c>
      <c r="G57" s="33"/>
      <c r="H57" s="29"/>
      <c r="I57" s="29"/>
      <c r="J57" s="38"/>
      <c r="K57" s="38"/>
      <c r="L57" s="16">
        <f t="shared" si="4"/>
        <v>0</v>
      </c>
      <c r="M57" s="23">
        <f t="shared" si="5"/>
        <v>0</v>
      </c>
    </row>
    <row r="58" spans="1:13" ht="15">
      <c r="A58" s="112"/>
      <c r="F58" s="30">
        <f t="shared" si="3"/>
        <v>0</v>
      </c>
      <c r="G58" s="33"/>
      <c r="H58" s="29"/>
      <c r="I58" s="29"/>
      <c r="J58" s="38"/>
      <c r="K58" s="38"/>
      <c r="L58" s="16">
        <f t="shared" si="4"/>
        <v>0</v>
      </c>
      <c r="M58" s="23">
        <f t="shared" si="5"/>
        <v>0</v>
      </c>
    </row>
    <row r="59" spans="1:13" ht="15">
      <c r="A59" s="112"/>
      <c r="F59" s="30">
        <f t="shared" si="3"/>
        <v>0</v>
      </c>
      <c r="G59" s="33"/>
      <c r="H59" s="29"/>
      <c r="I59" s="29"/>
      <c r="J59" s="38"/>
      <c r="K59" s="38"/>
      <c r="L59" s="16">
        <f t="shared" si="4"/>
        <v>0</v>
      </c>
      <c r="M59" s="23">
        <f t="shared" si="5"/>
        <v>0</v>
      </c>
    </row>
    <row r="60" spans="1:13" ht="15">
      <c r="A60" s="112"/>
      <c r="F60" s="30">
        <f t="shared" si="3"/>
        <v>0</v>
      </c>
      <c r="G60" s="29"/>
      <c r="H60" s="29"/>
      <c r="I60" s="29"/>
      <c r="J60" s="31"/>
      <c r="K60" s="31"/>
      <c r="L60" s="16">
        <f t="shared" si="4"/>
        <v>0</v>
      </c>
      <c r="M60" s="23">
        <f t="shared" si="5"/>
        <v>0</v>
      </c>
    </row>
    <row r="61" spans="1:13" ht="15">
      <c r="A61" s="112"/>
      <c r="F61" s="30">
        <f t="shared" si="3"/>
        <v>0</v>
      </c>
      <c r="G61" s="33"/>
      <c r="H61" s="29"/>
      <c r="I61" s="29"/>
      <c r="J61" s="38"/>
      <c r="K61" s="38"/>
      <c r="L61" s="16">
        <f t="shared" si="4"/>
        <v>0</v>
      </c>
      <c r="M61" s="23">
        <f t="shared" si="5"/>
        <v>0</v>
      </c>
    </row>
    <row r="62" spans="1:13" ht="15">
      <c r="A62" s="112"/>
      <c r="F62" s="30">
        <f t="shared" si="3"/>
        <v>0</v>
      </c>
      <c r="G62" s="33"/>
      <c r="H62" s="29"/>
      <c r="I62" s="29"/>
      <c r="J62" s="38"/>
      <c r="K62" s="38"/>
      <c r="L62" s="16">
        <f t="shared" si="4"/>
        <v>0</v>
      </c>
      <c r="M62" s="23">
        <f t="shared" si="5"/>
        <v>0</v>
      </c>
    </row>
    <row r="63" spans="1:13" ht="15">
      <c r="A63" s="112"/>
      <c r="F63" s="30">
        <f t="shared" si="3"/>
        <v>0</v>
      </c>
      <c r="G63" s="29"/>
      <c r="H63" s="29"/>
      <c r="I63" s="29"/>
      <c r="J63" s="31"/>
      <c r="K63" s="31"/>
      <c r="L63" s="16">
        <f t="shared" si="4"/>
        <v>0</v>
      </c>
      <c r="M63" s="23">
        <f t="shared" si="5"/>
        <v>0</v>
      </c>
    </row>
    <row r="64" spans="1:13" ht="15">
      <c r="A64" s="112"/>
      <c r="F64" s="30">
        <f t="shared" si="3"/>
        <v>0</v>
      </c>
      <c r="G64" s="32"/>
      <c r="H64" s="29"/>
      <c r="I64" s="29"/>
      <c r="J64" s="31"/>
      <c r="K64" s="31"/>
      <c r="L64" s="16">
        <f t="shared" si="4"/>
        <v>0</v>
      </c>
      <c r="M64" s="23">
        <f t="shared" si="5"/>
        <v>0</v>
      </c>
    </row>
    <row r="65" spans="1:13" ht="15">
      <c r="A65" s="112"/>
      <c r="F65" s="30">
        <f t="shared" si="3"/>
        <v>0</v>
      </c>
      <c r="G65" s="33"/>
      <c r="H65" s="29"/>
      <c r="I65" s="29"/>
      <c r="J65" s="38"/>
      <c r="K65" s="38"/>
      <c r="L65" s="16">
        <f t="shared" si="4"/>
        <v>0</v>
      </c>
      <c r="M65" s="23">
        <f t="shared" si="5"/>
        <v>0</v>
      </c>
    </row>
    <row r="66" spans="1:13" ht="15">
      <c r="A66" s="112"/>
      <c r="F66" s="30">
        <f t="shared" si="3"/>
        <v>0</v>
      </c>
      <c r="G66" s="33"/>
      <c r="H66" s="29"/>
      <c r="I66" s="29"/>
      <c r="J66" s="38"/>
      <c r="K66" s="38"/>
      <c r="L66" s="16">
        <f t="shared" si="4"/>
        <v>0</v>
      </c>
      <c r="M66" s="23">
        <f t="shared" si="5"/>
        <v>0</v>
      </c>
    </row>
    <row r="67" spans="1:13" ht="15">
      <c r="A67" s="112"/>
      <c r="F67" s="30">
        <f t="shared" si="3"/>
        <v>0</v>
      </c>
      <c r="G67" s="29"/>
      <c r="H67" s="29"/>
      <c r="I67" s="29"/>
      <c r="J67" s="31"/>
      <c r="K67" s="31"/>
      <c r="L67" s="16">
        <f t="shared" si="4"/>
        <v>0</v>
      </c>
      <c r="M67" s="23">
        <f t="shared" si="5"/>
        <v>0</v>
      </c>
    </row>
    <row r="68" spans="1:13" ht="15">
      <c r="A68" s="112"/>
      <c r="F68" s="30">
        <f>SUM(G68:L68)</f>
        <v>0</v>
      </c>
      <c r="G68" s="32"/>
      <c r="H68" s="29"/>
      <c r="I68" s="29"/>
      <c r="J68" s="38"/>
      <c r="K68" s="38"/>
      <c r="L68" s="16">
        <f>IF(M68&lt;5,0,-MIN(G68:K68))</f>
        <v>0</v>
      </c>
      <c r="M68" s="23">
        <f t="shared" si="5"/>
        <v>0</v>
      </c>
    </row>
    <row r="69" spans="1:13" ht="15">
      <c r="A69" s="112"/>
      <c r="F69" s="30">
        <f>SUM(G69:L69)</f>
        <v>0</v>
      </c>
      <c r="G69" s="32"/>
      <c r="H69" s="29"/>
      <c r="I69" s="29"/>
      <c r="J69" s="31"/>
      <c r="K69" s="31"/>
      <c r="L69" s="16">
        <f>IF(M69&lt;5,0,-MIN(G69:K69))</f>
        <v>0</v>
      </c>
      <c r="M69" s="23">
        <f t="shared" si="5"/>
        <v>0</v>
      </c>
    </row>
  </sheetData>
  <sheetProtection/>
  <autoFilter ref="A3:M3">
    <sortState ref="A4:M69">
      <sortCondition descending="1" sortBy="value" ref="F4:F69"/>
    </sortState>
  </autoFilter>
  <mergeCells count="2">
    <mergeCell ref="A1:M1"/>
    <mergeCell ref="G2:K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57421875" style="0" customWidth="1"/>
    <col min="2" max="2" width="13.421875" style="205" customWidth="1"/>
    <col min="3" max="3" width="9.57421875" style="205" customWidth="1"/>
    <col min="4" max="4" width="29.00390625" style="205" customWidth="1"/>
    <col min="5" max="5" width="10.57421875" style="205" customWidth="1"/>
    <col min="6" max="6" width="7.57421875" style="0" customWidth="1"/>
    <col min="7" max="11" width="4.00390625" style="0" customWidth="1"/>
    <col min="12" max="13" width="7.57421875" style="0" customWidth="1"/>
    <col min="14" max="18" width="6.140625" style="0" customWidth="1"/>
  </cols>
  <sheetData>
    <row r="1" spans="1:13" ht="30">
      <c r="A1" s="379" t="s">
        <v>15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1" ht="30.75">
      <c r="A2" s="13"/>
      <c r="B2" s="13"/>
      <c r="C2" s="13"/>
      <c r="D2" s="13"/>
      <c r="E2" s="13"/>
      <c r="F2" s="13"/>
      <c r="G2" s="378" t="s">
        <v>50</v>
      </c>
      <c r="H2" s="378"/>
      <c r="I2" s="378"/>
      <c r="J2" s="378"/>
      <c r="K2" s="378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  <c r="U2" s="15"/>
    </row>
    <row r="3" spans="1:21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COUNTIF(M4:M100,6)</f>
        <v>0</v>
      </c>
      <c r="O3" s="5">
        <f>COUNTIF(M4:M100,5)</f>
        <v>0</v>
      </c>
      <c r="P3" s="5">
        <f>COUNTIF(M4:M100,4)</f>
        <v>6</v>
      </c>
      <c r="Q3" s="5">
        <f>COUNTIF(M4:M100,3)</f>
        <v>2</v>
      </c>
      <c r="R3" s="5">
        <f>COUNTIF(M4:M100,2)</f>
        <v>1</v>
      </c>
      <c r="S3" s="5">
        <f>COUNTIF(M4:M100,1)</f>
        <v>2</v>
      </c>
      <c r="T3" s="15"/>
      <c r="U3" s="15"/>
    </row>
    <row r="4" spans="1:21" ht="15.75">
      <c r="A4" s="84"/>
      <c r="B4" s="64" t="s">
        <v>210</v>
      </c>
      <c r="C4" s="64" t="s">
        <v>260</v>
      </c>
      <c r="D4" s="64" t="s">
        <v>146</v>
      </c>
      <c r="E4" s="344">
        <v>1998</v>
      </c>
      <c r="F4" s="59">
        <f aca="true" t="shared" si="0" ref="F4:F35">SUM(G4:L4)</f>
        <v>72</v>
      </c>
      <c r="G4" s="60">
        <v>18</v>
      </c>
      <c r="H4" s="61">
        <v>18</v>
      </c>
      <c r="I4" s="61">
        <v>20</v>
      </c>
      <c r="J4" s="62">
        <v>16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15"/>
      <c r="O4" s="15"/>
      <c r="P4" s="15"/>
      <c r="Q4" s="15"/>
      <c r="R4" s="15"/>
      <c r="S4" s="15"/>
      <c r="T4" s="15"/>
      <c r="U4" s="15"/>
    </row>
    <row r="5" spans="1:21" ht="15.75">
      <c r="A5" s="84"/>
      <c r="B5" s="64" t="s">
        <v>242</v>
      </c>
      <c r="C5" s="64" t="s">
        <v>266</v>
      </c>
      <c r="D5" s="64" t="s">
        <v>157</v>
      </c>
      <c r="E5" s="344">
        <v>1998</v>
      </c>
      <c r="F5" s="59">
        <f t="shared" si="0"/>
        <v>63</v>
      </c>
      <c r="G5" s="65">
        <v>16</v>
      </c>
      <c r="H5" s="61">
        <v>15</v>
      </c>
      <c r="I5" s="61">
        <v>18</v>
      </c>
      <c r="J5" s="62">
        <v>14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  <c r="T5" s="15"/>
      <c r="U5" s="15"/>
    </row>
    <row r="6" spans="1:21" ht="15.75">
      <c r="A6" s="84"/>
      <c r="B6" s="64" t="s">
        <v>261</v>
      </c>
      <c r="C6" s="94" t="s">
        <v>182</v>
      </c>
      <c r="D6" s="64" t="s">
        <v>157</v>
      </c>
      <c r="E6" s="344">
        <v>1998</v>
      </c>
      <c r="F6" s="59">
        <f t="shared" si="0"/>
        <v>58</v>
      </c>
      <c r="G6" s="60">
        <v>20</v>
      </c>
      <c r="H6" s="61">
        <v>20</v>
      </c>
      <c r="I6" s="61"/>
      <c r="J6" s="62">
        <v>18</v>
      </c>
      <c r="K6" s="62"/>
      <c r="L6" s="68">
        <f t="shared" si="1"/>
        <v>0</v>
      </c>
      <c r="M6" s="68">
        <f t="shared" si="2"/>
        <v>3</v>
      </c>
      <c r="N6" s="15"/>
      <c r="O6" s="15"/>
      <c r="P6" s="15"/>
      <c r="Q6" s="15"/>
      <c r="R6" s="15"/>
      <c r="S6" s="15"/>
      <c r="T6" s="15"/>
      <c r="U6" s="15"/>
    </row>
    <row r="7" spans="1:21" ht="15.75">
      <c r="A7" s="84"/>
      <c r="B7" s="64" t="s">
        <v>78</v>
      </c>
      <c r="C7" s="64" t="s">
        <v>246</v>
      </c>
      <c r="D7" s="64" t="s">
        <v>158</v>
      </c>
      <c r="E7" s="344">
        <v>1997</v>
      </c>
      <c r="F7" s="59">
        <f t="shared" si="0"/>
        <v>56</v>
      </c>
      <c r="G7" s="65">
        <v>15</v>
      </c>
      <c r="H7" s="61">
        <v>13</v>
      </c>
      <c r="I7" s="61">
        <v>15</v>
      </c>
      <c r="J7" s="62">
        <v>13</v>
      </c>
      <c r="K7" s="62"/>
      <c r="L7" s="68">
        <f t="shared" si="1"/>
        <v>0</v>
      </c>
      <c r="M7" s="68">
        <f t="shared" si="2"/>
        <v>4</v>
      </c>
      <c r="N7" s="15"/>
      <c r="O7" s="15"/>
      <c r="P7" s="15"/>
      <c r="Q7" s="15"/>
      <c r="R7" s="15"/>
      <c r="S7" s="15"/>
      <c r="T7" s="15"/>
      <c r="U7" s="15"/>
    </row>
    <row r="8" spans="1:21" ht="15.75">
      <c r="A8" s="84"/>
      <c r="B8" s="64" t="s">
        <v>95</v>
      </c>
      <c r="C8" s="64" t="s">
        <v>216</v>
      </c>
      <c r="D8" s="64" t="s">
        <v>230</v>
      </c>
      <c r="E8" s="344">
        <v>1997</v>
      </c>
      <c r="F8" s="59">
        <f t="shared" si="0"/>
        <v>50</v>
      </c>
      <c r="G8" s="60">
        <v>14</v>
      </c>
      <c r="H8" s="61">
        <v>11</v>
      </c>
      <c r="I8" s="61">
        <v>14</v>
      </c>
      <c r="J8" s="62">
        <v>11</v>
      </c>
      <c r="K8" s="62"/>
      <c r="L8" s="68">
        <f t="shared" si="1"/>
        <v>0</v>
      </c>
      <c r="M8" s="68">
        <f t="shared" si="2"/>
        <v>4</v>
      </c>
      <c r="N8" s="15"/>
      <c r="O8" s="15"/>
      <c r="P8" s="15"/>
      <c r="Q8" s="15"/>
      <c r="R8" s="15"/>
      <c r="S8" s="15"/>
      <c r="T8" s="15"/>
      <c r="U8" s="15"/>
    </row>
    <row r="9" spans="1:21" ht="15.75">
      <c r="A9" s="84"/>
      <c r="B9" s="64" t="s">
        <v>268</v>
      </c>
      <c r="C9" s="64" t="s">
        <v>269</v>
      </c>
      <c r="D9" s="64" t="s">
        <v>88</v>
      </c>
      <c r="E9" s="344">
        <v>1998</v>
      </c>
      <c r="F9" s="59">
        <f t="shared" si="0"/>
        <v>47</v>
      </c>
      <c r="G9" s="60">
        <v>13</v>
      </c>
      <c r="H9" s="61">
        <v>12</v>
      </c>
      <c r="I9" s="61">
        <v>12</v>
      </c>
      <c r="J9" s="62">
        <v>10</v>
      </c>
      <c r="K9" s="62"/>
      <c r="L9" s="68">
        <f t="shared" si="1"/>
        <v>0</v>
      </c>
      <c r="M9" s="68">
        <f t="shared" si="2"/>
        <v>4</v>
      </c>
      <c r="N9" s="15"/>
      <c r="O9" s="15"/>
      <c r="P9" s="15"/>
      <c r="Q9" s="15"/>
      <c r="R9" s="15"/>
      <c r="S9" s="15"/>
      <c r="T9" s="15"/>
      <c r="U9" s="15"/>
    </row>
    <row r="10" spans="1:21" ht="15.75">
      <c r="A10" s="84"/>
      <c r="B10" s="64" t="s">
        <v>264</v>
      </c>
      <c r="C10" s="64" t="s">
        <v>217</v>
      </c>
      <c r="D10" s="64" t="s">
        <v>146</v>
      </c>
      <c r="E10" s="344">
        <v>1998</v>
      </c>
      <c r="F10" s="59">
        <f t="shared" si="0"/>
        <v>46</v>
      </c>
      <c r="G10" s="60">
        <v>11</v>
      </c>
      <c r="H10" s="61">
        <v>10</v>
      </c>
      <c r="I10" s="61">
        <v>13</v>
      </c>
      <c r="J10" s="62">
        <v>12</v>
      </c>
      <c r="K10" s="62"/>
      <c r="L10" s="68">
        <f t="shared" si="1"/>
        <v>0</v>
      </c>
      <c r="M10" s="68">
        <f t="shared" si="2"/>
        <v>4</v>
      </c>
      <c r="N10" s="15"/>
      <c r="O10" s="15"/>
      <c r="P10" s="15"/>
      <c r="Q10" s="15"/>
      <c r="R10" s="15"/>
      <c r="S10" s="15"/>
      <c r="T10" s="15"/>
      <c r="U10" s="15"/>
    </row>
    <row r="11" spans="1:21" ht="15.75">
      <c r="A11" s="84"/>
      <c r="B11" s="64" t="s">
        <v>318</v>
      </c>
      <c r="C11" s="64" t="s">
        <v>209</v>
      </c>
      <c r="D11" s="64" t="s">
        <v>230</v>
      </c>
      <c r="E11" s="344">
        <v>1997</v>
      </c>
      <c r="F11" s="59">
        <f t="shared" si="0"/>
        <v>42</v>
      </c>
      <c r="G11" s="60">
        <v>12</v>
      </c>
      <c r="H11" s="61">
        <v>14</v>
      </c>
      <c r="I11" s="61">
        <v>16</v>
      </c>
      <c r="J11" s="62"/>
      <c r="K11" s="62"/>
      <c r="L11" s="68">
        <f t="shared" si="1"/>
        <v>0</v>
      </c>
      <c r="M11" s="68">
        <f t="shared" si="2"/>
        <v>3</v>
      </c>
      <c r="N11" s="15"/>
      <c r="O11" s="15"/>
      <c r="P11" s="15"/>
      <c r="Q11" s="15"/>
      <c r="R11" s="15"/>
      <c r="S11" s="15"/>
      <c r="T11" s="15"/>
      <c r="U11" s="15"/>
    </row>
    <row r="12" spans="1:21" ht="15.75">
      <c r="A12" s="84"/>
      <c r="B12" s="85" t="s">
        <v>470</v>
      </c>
      <c r="C12" s="85" t="s">
        <v>265</v>
      </c>
      <c r="D12" s="85" t="s">
        <v>230</v>
      </c>
      <c r="E12" s="58">
        <v>1998</v>
      </c>
      <c r="F12" s="59">
        <f t="shared" si="0"/>
        <v>31</v>
      </c>
      <c r="G12" s="60"/>
      <c r="H12" s="61">
        <v>16</v>
      </c>
      <c r="I12" s="61"/>
      <c r="J12" s="62">
        <v>15</v>
      </c>
      <c r="K12" s="62"/>
      <c r="L12" s="68">
        <f t="shared" si="1"/>
        <v>0</v>
      </c>
      <c r="M12" s="68">
        <f t="shared" si="2"/>
        <v>2</v>
      </c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84"/>
      <c r="B13" s="85" t="s">
        <v>81</v>
      </c>
      <c r="C13" s="85" t="s">
        <v>516</v>
      </c>
      <c r="D13" s="85" t="s">
        <v>149</v>
      </c>
      <c r="E13" s="85">
        <v>1998</v>
      </c>
      <c r="F13" s="59">
        <f t="shared" si="0"/>
        <v>20</v>
      </c>
      <c r="G13" s="65"/>
      <c r="H13" s="61"/>
      <c r="I13" s="61"/>
      <c r="J13" s="62">
        <v>20</v>
      </c>
      <c r="K13" s="62"/>
      <c r="L13" s="68">
        <f t="shared" si="1"/>
        <v>0</v>
      </c>
      <c r="M13" s="68">
        <f t="shared" si="2"/>
        <v>1</v>
      </c>
      <c r="N13" s="15"/>
      <c r="O13" s="15"/>
      <c r="P13" s="15"/>
      <c r="Q13" s="15"/>
      <c r="R13" s="15"/>
      <c r="S13" s="15"/>
      <c r="T13" s="15"/>
      <c r="U13" s="15"/>
    </row>
    <row r="14" spans="1:21" ht="15.75">
      <c r="A14" s="84"/>
      <c r="B14" s="85" t="s">
        <v>525</v>
      </c>
      <c r="C14" s="85" t="s">
        <v>246</v>
      </c>
      <c r="D14" s="85" t="s">
        <v>149</v>
      </c>
      <c r="E14" s="85">
        <v>1998</v>
      </c>
      <c r="F14" s="59">
        <f t="shared" si="0"/>
        <v>9</v>
      </c>
      <c r="G14" s="60"/>
      <c r="H14" s="61"/>
      <c r="I14" s="61"/>
      <c r="J14" s="62">
        <v>9</v>
      </c>
      <c r="K14" s="62"/>
      <c r="L14" s="68">
        <f t="shared" si="1"/>
        <v>0</v>
      </c>
      <c r="M14" s="68">
        <f t="shared" si="2"/>
        <v>1</v>
      </c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84"/>
      <c r="B15" s="85"/>
      <c r="C15" s="85"/>
      <c r="D15" s="85"/>
      <c r="E15" s="85"/>
      <c r="F15" s="59">
        <f t="shared" si="0"/>
        <v>0</v>
      </c>
      <c r="G15" s="65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  <c r="U15" s="15"/>
    </row>
    <row r="16" spans="1:21" ht="15.75">
      <c r="A16" s="84"/>
      <c r="B16" s="85"/>
      <c r="C16" s="85"/>
      <c r="D16" s="85"/>
      <c r="E16" s="85"/>
      <c r="F16" s="59">
        <f t="shared" si="0"/>
        <v>0</v>
      </c>
      <c r="G16" s="65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  <c r="U16" s="15"/>
    </row>
    <row r="17" spans="1:21" ht="15.75">
      <c r="A17" s="84"/>
      <c r="B17" s="85"/>
      <c r="C17" s="85"/>
      <c r="D17" s="85"/>
      <c r="E17" s="85"/>
      <c r="F17" s="59">
        <f t="shared" si="0"/>
        <v>0</v>
      </c>
      <c r="G17" s="60"/>
      <c r="H17" s="61"/>
      <c r="I17" s="60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  <c r="U17" s="15"/>
    </row>
    <row r="18" spans="1:21" ht="15.75">
      <c r="A18" s="84"/>
      <c r="B18" s="85"/>
      <c r="C18" s="85"/>
      <c r="D18" s="85"/>
      <c r="E18" s="85"/>
      <c r="F18" s="59">
        <f t="shared" si="0"/>
        <v>0</v>
      </c>
      <c r="G18" s="60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  <c r="U18" s="15"/>
    </row>
    <row r="19" spans="1:21" ht="15.75">
      <c r="A19" s="181"/>
      <c r="F19" s="89">
        <f t="shared" si="0"/>
        <v>0</v>
      </c>
      <c r="G19" s="90"/>
      <c r="H19" s="88"/>
      <c r="I19" s="88"/>
      <c r="J19" s="91"/>
      <c r="K19" s="91"/>
      <c r="L19" s="161">
        <f t="shared" si="1"/>
        <v>0</v>
      </c>
      <c r="M19" s="161">
        <f t="shared" si="2"/>
        <v>0</v>
      </c>
      <c r="N19" s="5"/>
      <c r="O19" s="5"/>
      <c r="P19" s="5"/>
      <c r="Q19" s="5"/>
      <c r="R19" s="5"/>
      <c r="S19" s="15"/>
      <c r="T19" s="15"/>
      <c r="U19" s="15"/>
    </row>
    <row r="20" spans="1:21" ht="15.75">
      <c r="A20" s="84"/>
      <c r="F20" s="59">
        <f t="shared" si="0"/>
        <v>0</v>
      </c>
      <c r="G20" s="60"/>
      <c r="H20" s="61"/>
      <c r="I20" s="61"/>
      <c r="J20" s="67"/>
      <c r="K20" s="67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  <c r="U20" s="15"/>
    </row>
    <row r="21" spans="1:21" ht="15.75">
      <c r="A21" s="84"/>
      <c r="F21" s="59">
        <f t="shared" si="0"/>
        <v>0</v>
      </c>
      <c r="G21" s="60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  <c r="U21" s="15"/>
    </row>
    <row r="22" spans="1:21" ht="15.75">
      <c r="A22" s="68"/>
      <c r="F22" s="59">
        <f t="shared" si="0"/>
        <v>0</v>
      </c>
      <c r="G22" s="60"/>
      <c r="H22" s="61"/>
      <c r="I22" s="61"/>
      <c r="J22" s="67"/>
      <c r="K22" s="67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  <c r="U22" s="15"/>
    </row>
    <row r="23" spans="1:21" ht="15.75">
      <c r="A23" s="68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  <c r="U23" s="15"/>
    </row>
    <row r="24" spans="1:21" ht="15.75">
      <c r="A24" s="68"/>
      <c r="F24" s="59">
        <f t="shared" si="0"/>
        <v>0</v>
      </c>
      <c r="G24" s="73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15"/>
      <c r="O24" s="15"/>
      <c r="P24" s="15"/>
      <c r="Q24" s="15"/>
      <c r="R24" s="15"/>
      <c r="S24" s="15"/>
      <c r="T24" s="15"/>
      <c r="U24" s="15"/>
    </row>
    <row r="25" spans="1:21" ht="15.75">
      <c r="A25" s="81"/>
      <c r="F25" s="89">
        <f t="shared" si="0"/>
        <v>0</v>
      </c>
      <c r="G25" s="90"/>
      <c r="H25" s="88"/>
      <c r="I25" s="88"/>
      <c r="J25" s="91"/>
      <c r="K25" s="91"/>
      <c r="L25" s="82">
        <f t="shared" si="1"/>
        <v>0</v>
      </c>
      <c r="M25" s="25">
        <f t="shared" si="2"/>
        <v>0</v>
      </c>
      <c r="N25" s="15"/>
      <c r="O25" s="15"/>
      <c r="P25" s="15"/>
      <c r="Q25" s="15"/>
      <c r="R25" s="15"/>
      <c r="S25" s="15"/>
      <c r="T25" s="15"/>
      <c r="U25" s="15"/>
    </row>
    <row r="26" spans="1:21" ht="15.75">
      <c r="A26" s="48"/>
      <c r="F26" s="59">
        <f t="shared" si="0"/>
        <v>0</v>
      </c>
      <c r="G26" s="60"/>
      <c r="H26" s="61"/>
      <c r="I26" s="61"/>
      <c r="J26" s="62"/>
      <c r="K26" s="62"/>
      <c r="L26" s="78">
        <f t="shared" si="1"/>
        <v>0</v>
      </c>
      <c r="M26" s="16">
        <f t="shared" si="2"/>
        <v>0</v>
      </c>
      <c r="N26" s="15"/>
      <c r="O26" s="15"/>
      <c r="P26" s="15"/>
      <c r="Q26" s="15"/>
      <c r="R26" s="15"/>
      <c r="S26" s="15"/>
      <c r="T26" s="15"/>
      <c r="U26" s="15"/>
    </row>
    <row r="27" spans="1:21" ht="15.75">
      <c r="A27" s="48"/>
      <c r="F27" s="59">
        <f t="shared" si="0"/>
        <v>0</v>
      </c>
      <c r="G27" s="60"/>
      <c r="H27" s="61"/>
      <c r="I27" s="61"/>
      <c r="J27" s="67"/>
      <c r="K27" s="67"/>
      <c r="L27" s="78">
        <f t="shared" si="1"/>
        <v>0</v>
      </c>
      <c r="M27" s="16">
        <f t="shared" si="2"/>
        <v>0</v>
      </c>
      <c r="N27" s="15"/>
      <c r="O27" s="15"/>
      <c r="P27" s="15"/>
      <c r="Q27" s="15"/>
      <c r="R27" s="15"/>
      <c r="S27" s="15"/>
      <c r="T27" s="15"/>
      <c r="U27" s="15"/>
    </row>
    <row r="28" spans="1:21" ht="15.75">
      <c r="A28" s="16"/>
      <c r="F28" s="26">
        <f t="shared" si="0"/>
        <v>0</v>
      </c>
      <c r="G28" s="36"/>
      <c r="H28" s="27"/>
      <c r="I28" s="27"/>
      <c r="J28" s="24"/>
      <c r="K28" s="24"/>
      <c r="L28" s="16">
        <f t="shared" si="1"/>
        <v>0</v>
      </c>
      <c r="M28" s="16">
        <f t="shared" si="2"/>
        <v>0</v>
      </c>
      <c r="N28" s="15"/>
      <c r="O28" s="15"/>
      <c r="P28" s="15"/>
      <c r="Q28" s="15"/>
      <c r="R28" s="15"/>
      <c r="S28" s="15"/>
      <c r="T28" s="15"/>
      <c r="U28" s="15"/>
    </row>
    <row r="29" spans="1:21" ht="15.75">
      <c r="A29" s="16"/>
      <c r="F29" s="17">
        <f t="shared" si="0"/>
        <v>0</v>
      </c>
      <c r="G29" s="21"/>
      <c r="H29" s="19"/>
      <c r="I29" s="19"/>
      <c r="J29" s="20"/>
      <c r="K29" s="20"/>
      <c r="L29" s="16">
        <f t="shared" si="1"/>
        <v>0</v>
      </c>
      <c r="M29" s="16">
        <f t="shared" si="2"/>
        <v>0</v>
      </c>
      <c r="N29" s="15"/>
      <c r="O29" s="15"/>
      <c r="P29" s="15"/>
      <c r="Q29" s="15"/>
      <c r="R29" s="15"/>
      <c r="S29" s="15"/>
      <c r="T29" s="15"/>
      <c r="U29" s="15"/>
    </row>
    <row r="30" spans="1:21" ht="15.75">
      <c r="A30" s="16"/>
      <c r="F30" s="17">
        <f t="shared" si="0"/>
        <v>0</v>
      </c>
      <c r="G30" s="18"/>
      <c r="H30" s="19"/>
      <c r="I30" s="19"/>
      <c r="J30" s="20"/>
      <c r="K30" s="20"/>
      <c r="L30" s="16">
        <f t="shared" si="1"/>
        <v>0</v>
      </c>
      <c r="M30" s="16">
        <f t="shared" si="2"/>
        <v>0</v>
      </c>
      <c r="N30" s="15"/>
      <c r="O30" s="15"/>
      <c r="P30" s="15"/>
      <c r="Q30" s="15"/>
      <c r="R30" s="15"/>
      <c r="S30" s="15"/>
      <c r="T30" s="15"/>
      <c r="U30" s="15"/>
    </row>
    <row r="31" spans="1:21" ht="15.75">
      <c r="A31" s="16"/>
      <c r="F31" s="17">
        <f t="shared" si="0"/>
        <v>0</v>
      </c>
      <c r="G31" s="21"/>
      <c r="H31" s="19"/>
      <c r="I31" s="19"/>
      <c r="J31" s="20"/>
      <c r="K31" s="20"/>
      <c r="L31" s="16">
        <f t="shared" si="1"/>
        <v>0</v>
      </c>
      <c r="M31" s="16">
        <f t="shared" si="2"/>
        <v>0</v>
      </c>
      <c r="N31" s="15"/>
      <c r="O31" s="15"/>
      <c r="P31" s="15"/>
      <c r="Q31" s="15"/>
      <c r="R31" s="15"/>
      <c r="S31" s="15"/>
      <c r="T31" s="15"/>
      <c r="U31" s="15"/>
    </row>
    <row r="32" spans="1:21" ht="15.75">
      <c r="A32" s="16"/>
      <c r="F32" s="17">
        <f t="shared" si="0"/>
        <v>0</v>
      </c>
      <c r="G32" s="18"/>
      <c r="H32" s="19"/>
      <c r="I32" s="19"/>
      <c r="J32" s="20"/>
      <c r="K32" s="20"/>
      <c r="L32" s="16">
        <f t="shared" si="1"/>
        <v>0</v>
      </c>
      <c r="M32" s="16">
        <f t="shared" si="2"/>
        <v>0</v>
      </c>
      <c r="N32" s="15"/>
      <c r="O32" s="15"/>
      <c r="P32" s="15"/>
      <c r="Q32" s="15"/>
      <c r="R32" s="15"/>
      <c r="S32" s="15"/>
      <c r="T32" s="15"/>
      <c r="U32" s="15"/>
    </row>
    <row r="33" spans="1:21" ht="15.75">
      <c r="A33" s="16"/>
      <c r="F33" s="17">
        <f t="shared" si="0"/>
        <v>0</v>
      </c>
      <c r="G33" s="18"/>
      <c r="H33" s="19"/>
      <c r="I33" s="19"/>
      <c r="J33" s="20"/>
      <c r="K33" s="20"/>
      <c r="L33" s="16">
        <f t="shared" si="1"/>
        <v>0</v>
      </c>
      <c r="M33" s="16">
        <f t="shared" si="2"/>
        <v>0</v>
      </c>
      <c r="N33" s="15"/>
      <c r="O33" s="15"/>
      <c r="P33" s="15"/>
      <c r="Q33" s="15"/>
      <c r="R33" s="15"/>
      <c r="S33" s="15"/>
      <c r="T33" s="15"/>
      <c r="U33" s="15"/>
    </row>
    <row r="34" spans="1:13" ht="15">
      <c r="A34" s="23"/>
      <c r="F34" s="30">
        <f t="shared" si="0"/>
        <v>0</v>
      </c>
      <c r="G34" s="29"/>
      <c r="H34" s="29"/>
      <c r="I34" s="29"/>
      <c r="J34" s="38"/>
      <c r="K34" s="38"/>
      <c r="L34" s="16">
        <f t="shared" si="1"/>
        <v>0</v>
      </c>
      <c r="M34" s="23">
        <f t="shared" si="2"/>
        <v>0</v>
      </c>
    </row>
    <row r="35" spans="1:13" ht="15">
      <c r="A35" s="23"/>
      <c r="F35" s="30">
        <f t="shared" si="0"/>
        <v>0</v>
      </c>
      <c r="G35" s="29"/>
      <c r="H35" s="29"/>
      <c r="I35" s="29"/>
      <c r="J35" s="38"/>
      <c r="K35" s="38"/>
      <c r="L35" s="16">
        <f t="shared" si="1"/>
        <v>0</v>
      </c>
      <c r="M35" s="23">
        <f t="shared" si="2"/>
        <v>0</v>
      </c>
    </row>
    <row r="36" spans="1:13" ht="15">
      <c r="A36" s="23"/>
      <c r="F36" s="30">
        <f aca="true" t="shared" si="3" ref="F36:F67">SUM(G36:L36)</f>
        <v>0</v>
      </c>
      <c r="G36" s="29"/>
      <c r="H36" s="29"/>
      <c r="I36" s="29"/>
      <c r="J36" s="31"/>
      <c r="K36" s="31"/>
      <c r="L36" s="16">
        <f aca="true" t="shared" si="4" ref="L36:L67">IF(M36&lt;5,0,-MIN(G36:K36))</f>
        <v>0</v>
      </c>
      <c r="M36" s="23">
        <f aca="true" t="shared" si="5" ref="M36:M70">COUNTA(G36:K36)</f>
        <v>0</v>
      </c>
    </row>
    <row r="37" spans="1:13" ht="15">
      <c r="A37" s="23"/>
      <c r="F37" s="30">
        <f t="shared" si="3"/>
        <v>0</v>
      </c>
      <c r="G37" s="33"/>
      <c r="H37" s="29"/>
      <c r="I37" s="29"/>
      <c r="J37" s="31"/>
      <c r="K37" s="31"/>
      <c r="L37" s="16">
        <f t="shared" si="4"/>
        <v>0</v>
      </c>
      <c r="M37" s="23">
        <f t="shared" si="5"/>
        <v>0</v>
      </c>
    </row>
    <row r="38" spans="1:13" ht="15">
      <c r="A38" s="23"/>
      <c r="F38" s="30">
        <f t="shared" si="3"/>
        <v>0</v>
      </c>
      <c r="G38" s="29"/>
      <c r="H38" s="29"/>
      <c r="I38" s="29"/>
      <c r="J38" s="38"/>
      <c r="K38" s="38"/>
      <c r="L38" s="16">
        <f t="shared" si="4"/>
        <v>0</v>
      </c>
      <c r="M38" s="23">
        <f t="shared" si="5"/>
        <v>0</v>
      </c>
    </row>
    <row r="39" spans="1:13" ht="15">
      <c r="A39" s="23"/>
      <c r="F39" s="30">
        <f t="shared" si="3"/>
        <v>0</v>
      </c>
      <c r="G39" s="29"/>
      <c r="H39" s="29"/>
      <c r="I39" s="29"/>
      <c r="J39" s="38"/>
      <c r="K39" s="38"/>
      <c r="L39" s="16">
        <f t="shared" si="4"/>
        <v>0</v>
      </c>
      <c r="M39" s="23">
        <f t="shared" si="5"/>
        <v>0</v>
      </c>
    </row>
    <row r="40" spans="1:13" ht="15">
      <c r="A40" s="23"/>
      <c r="F40" s="30">
        <f t="shared" si="3"/>
        <v>0</v>
      </c>
      <c r="G40" s="32"/>
      <c r="H40" s="29"/>
      <c r="I40" s="29"/>
      <c r="J40" s="38"/>
      <c r="K40" s="38"/>
      <c r="L40" s="16">
        <f t="shared" si="4"/>
        <v>0</v>
      </c>
      <c r="M40" s="23">
        <f t="shared" si="5"/>
        <v>0</v>
      </c>
    </row>
    <row r="41" spans="1:13" ht="15">
      <c r="A41" s="23"/>
      <c r="F41" s="30">
        <f t="shared" si="3"/>
        <v>0</v>
      </c>
      <c r="G41" s="32"/>
      <c r="H41" s="29"/>
      <c r="I41" s="29"/>
      <c r="J41" s="31"/>
      <c r="K41" s="31"/>
      <c r="L41" s="16">
        <f t="shared" si="4"/>
        <v>0</v>
      </c>
      <c r="M41" s="23">
        <f t="shared" si="5"/>
        <v>0</v>
      </c>
    </row>
    <row r="42" spans="1:13" ht="15">
      <c r="A42" s="23"/>
      <c r="F42" s="30">
        <f t="shared" si="3"/>
        <v>0</v>
      </c>
      <c r="G42" s="33"/>
      <c r="H42" s="29"/>
      <c r="I42" s="29"/>
      <c r="J42" s="38"/>
      <c r="K42" s="38"/>
      <c r="L42" s="16">
        <f t="shared" si="4"/>
        <v>0</v>
      </c>
      <c r="M42" s="23">
        <f t="shared" si="5"/>
        <v>0</v>
      </c>
    </row>
    <row r="43" spans="1:13" ht="15">
      <c r="A43" s="23"/>
      <c r="F43" s="30">
        <f t="shared" si="3"/>
        <v>0</v>
      </c>
      <c r="G43" s="33"/>
      <c r="H43" s="29"/>
      <c r="I43" s="29"/>
      <c r="J43" s="38"/>
      <c r="K43" s="38"/>
      <c r="L43" s="16">
        <f t="shared" si="4"/>
        <v>0</v>
      </c>
      <c r="M43" s="23">
        <f t="shared" si="5"/>
        <v>0</v>
      </c>
    </row>
    <row r="44" spans="1:13" ht="15">
      <c r="A44" s="23"/>
      <c r="F44" s="30">
        <f t="shared" si="3"/>
        <v>0</v>
      </c>
      <c r="G44" s="32"/>
      <c r="H44" s="29"/>
      <c r="I44" s="29"/>
      <c r="J44" s="31"/>
      <c r="K44" s="31"/>
      <c r="L44" s="16">
        <f t="shared" si="4"/>
        <v>0</v>
      </c>
      <c r="M44" s="23">
        <f t="shared" si="5"/>
        <v>0</v>
      </c>
    </row>
    <row r="45" spans="1:13" ht="15">
      <c r="A45" s="23"/>
      <c r="F45" s="30">
        <f t="shared" si="3"/>
        <v>0</v>
      </c>
      <c r="G45" s="33"/>
      <c r="H45" s="29"/>
      <c r="I45" s="29"/>
      <c r="J45" s="31"/>
      <c r="K45" s="31"/>
      <c r="L45" s="16">
        <f t="shared" si="4"/>
        <v>0</v>
      </c>
      <c r="M45" s="23">
        <f t="shared" si="5"/>
        <v>0</v>
      </c>
    </row>
    <row r="46" spans="1:13" ht="15">
      <c r="A46" s="23"/>
      <c r="F46" s="30">
        <f t="shared" si="3"/>
        <v>0</v>
      </c>
      <c r="G46" s="33"/>
      <c r="H46" s="29"/>
      <c r="I46" s="29"/>
      <c r="J46" s="38"/>
      <c r="K46" s="38"/>
      <c r="L46" s="16">
        <f t="shared" si="4"/>
        <v>0</v>
      </c>
      <c r="M46" s="23">
        <f t="shared" si="5"/>
        <v>0</v>
      </c>
    </row>
    <row r="47" spans="1:13" ht="15">
      <c r="A47" s="23"/>
      <c r="F47" s="30">
        <f t="shared" si="3"/>
        <v>0</v>
      </c>
      <c r="G47" s="29"/>
      <c r="H47" s="29"/>
      <c r="I47" s="29"/>
      <c r="J47" s="31"/>
      <c r="K47" s="31"/>
      <c r="L47" s="16">
        <f t="shared" si="4"/>
        <v>0</v>
      </c>
      <c r="M47" s="23">
        <f t="shared" si="5"/>
        <v>0</v>
      </c>
    </row>
    <row r="48" spans="1:13" ht="15">
      <c r="A48" s="23"/>
      <c r="F48" s="30">
        <f t="shared" si="3"/>
        <v>0</v>
      </c>
      <c r="G48" s="32"/>
      <c r="H48" s="29"/>
      <c r="I48" s="29"/>
      <c r="J48" s="31"/>
      <c r="K48" s="31"/>
      <c r="L48" s="16">
        <f t="shared" si="4"/>
        <v>0</v>
      </c>
      <c r="M48" s="23">
        <f t="shared" si="5"/>
        <v>0</v>
      </c>
    </row>
    <row r="49" spans="1:13" ht="15">
      <c r="A49" s="23"/>
      <c r="F49" s="30">
        <f t="shared" si="3"/>
        <v>0</v>
      </c>
      <c r="G49" s="33"/>
      <c r="H49" s="29"/>
      <c r="I49" s="29"/>
      <c r="J49" s="31"/>
      <c r="K49" s="31"/>
      <c r="L49" s="16">
        <f t="shared" si="4"/>
        <v>0</v>
      </c>
      <c r="M49" s="23">
        <f t="shared" si="5"/>
        <v>0</v>
      </c>
    </row>
    <row r="50" spans="1:13" ht="15">
      <c r="A50" s="23"/>
      <c r="F50" s="30">
        <f t="shared" si="3"/>
        <v>0</v>
      </c>
      <c r="G50" s="32"/>
      <c r="H50" s="29"/>
      <c r="I50" s="29"/>
      <c r="J50" s="31"/>
      <c r="K50" s="31"/>
      <c r="L50" s="16">
        <f t="shared" si="4"/>
        <v>0</v>
      </c>
      <c r="M50" s="23">
        <f t="shared" si="5"/>
        <v>0</v>
      </c>
    </row>
    <row r="51" spans="1:13" ht="15">
      <c r="A51" s="23"/>
      <c r="F51" s="30">
        <f t="shared" si="3"/>
        <v>0</v>
      </c>
      <c r="G51" s="29"/>
      <c r="H51" s="29"/>
      <c r="I51" s="29"/>
      <c r="J51" s="38"/>
      <c r="K51" s="38"/>
      <c r="L51" s="16">
        <f t="shared" si="4"/>
        <v>0</v>
      </c>
      <c r="M51" s="23">
        <f t="shared" si="5"/>
        <v>0</v>
      </c>
    </row>
    <row r="52" spans="1:13" ht="15">
      <c r="A52" s="23"/>
      <c r="F52" s="30">
        <f t="shared" si="3"/>
        <v>0</v>
      </c>
      <c r="G52" s="33"/>
      <c r="H52" s="29"/>
      <c r="I52" s="29"/>
      <c r="J52" s="38"/>
      <c r="K52" s="38"/>
      <c r="L52" s="16">
        <f t="shared" si="4"/>
        <v>0</v>
      </c>
      <c r="M52" s="23">
        <f t="shared" si="5"/>
        <v>0</v>
      </c>
    </row>
    <row r="53" spans="1:13" ht="15">
      <c r="A53" s="23"/>
      <c r="F53" s="30">
        <f t="shared" si="3"/>
        <v>0</v>
      </c>
      <c r="G53" s="29"/>
      <c r="H53" s="29"/>
      <c r="I53" s="29"/>
      <c r="J53" s="31"/>
      <c r="K53" s="31"/>
      <c r="L53" s="16">
        <f t="shared" si="4"/>
        <v>0</v>
      </c>
      <c r="M53" s="23">
        <f t="shared" si="5"/>
        <v>0</v>
      </c>
    </row>
    <row r="54" spans="1:13" ht="15">
      <c r="A54" s="23"/>
      <c r="F54" s="30">
        <f t="shared" si="3"/>
        <v>0</v>
      </c>
      <c r="G54" s="33"/>
      <c r="H54" s="29"/>
      <c r="I54" s="29"/>
      <c r="J54" s="38"/>
      <c r="K54" s="38"/>
      <c r="L54" s="16">
        <f t="shared" si="4"/>
        <v>0</v>
      </c>
      <c r="M54" s="23">
        <f t="shared" si="5"/>
        <v>0</v>
      </c>
    </row>
    <row r="55" spans="1:13" ht="15">
      <c r="A55" s="23"/>
      <c r="F55" s="30">
        <f t="shared" si="3"/>
        <v>0</v>
      </c>
      <c r="G55" s="32"/>
      <c r="H55" s="29"/>
      <c r="I55" s="29"/>
      <c r="J55" s="38"/>
      <c r="K55" s="38"/>
      <c r="L55" s="16">
        <f t="shared" si="4"/>
        <v>0</v>
      </c>
      <c r="M55" s="23">
        <f t="shared" si="5"/>
        <v>0</v>
      </c>
    </row>
    <row r="56" spans="1:13" ht="15">
      <c r="A56" s="23"/>
      <c r="F56" s="30">
        <f t="shared" si="3"/>
        <v>0</v>
      </c>
      <c r="G56" s="32"/>
      <c r="H56" s="29"/>
      <c r="I56" s="29"/>
      <c r="J56" s="31"/>
      <c r="K56" s="31"/>
      <c r="L56" s="16">
        <f t="shared" si="4"/>
        <v>0</v>
      </c>
      <c r="M56" s="23">
        <f t="shared" si="5"/>
        <v>0</v>
      </c>
    </row>
    <row r="57" spans="1:13" ht="15">
      <c r="A57" s="23"/>
      <c r="F57" s="30">
        <f t="shared" si="3"/>
        <v>0</v>
      </c>
      <c r="G57" s="33"/>
      <c r="H57" s="29"/>
      <c r="I57" s="29"/>
      <c r="J57" s="38"/>
      <c r="K57" s="38"/>
      <c r="L57" s="16">
        <f t="shared" si="4"/>
        <v>0</v>
      </c>
      <c r="M57" s="23">
        <f t="shared" si="5"/>
        <v>0</v>
      </c>
    </row>
    <row r="58" spans="1:13" ht="15">
      <c r="A58" s="23"/>
      <c r="F58" s="30">
        <f t="shared" si="3"/>
        <v>0</v>
      </c>
      <c r="G58" s="33"/>
      <c r="H58" s="29"/>
      <c r="I58" s="29"/>
      <c r="J58" s="38"/>
      <c r="K58" s="38"/>
      <c r="L58" s="16">
        <f t="shared" si="4"/>
        <v>0</v>
      </c>
      <c r="M58" s="23">
        <f t="shared" si="5"/>
        <v>0</v>
      </c>
    </row>
    <row r="59" spans="1:13" ht="15">
      <c r="A59" s="23"/>
      <c r="F59" s="30">
        <f t="shared" si="3"/>
        <v>0</v>
      </c>
      <c r="G59" s="33"/>
      <c r="H59" s="29"/>
      <c r="I59" s="29"/>
      <c r="J59" s="38"/>
      <c r="K59" s="38"/>
      <c r="L59" s="16">
        <f t="shared" si="4"/>
        <v>0</v>
      </c>
      <c r="M59" s="23">
        <f t="shared" si="5"/>
        <v>0</v>
      </c>
    </row>
    <row r="60" spans="1:13" ht="15">
      <c r="A60" s="23"/>
      <c r="F60" s="30">
        <f t="shared" si="3"/>
        <v>0</v>
      </c>
      <c r="G60" s="33"/>
      <c r="H60" s="29"/>
      <c r="I60" s="29"/>
      <c r="J60" s="38"/>
      <c r="K60" s="38"/>
      <c r="L60" s="16">
        <f t="shared" si="4"/>
        <v>0</v>
      </c>
      <c r="M60" s="23">
        <f t="shared" si="5"/>
        <v>0</v>
      </c>
    </row>
    <row r="61" spans="1:13" ht="15">
      <c r="A61" s="23"/>
      <c r="F61" s="30">
        <f t="shared" si="3"/>
        <v>0</v>
      </c>
      <c r="G61" s="29"/>
      <c r="H61" s="29"/>
      <c r="I61" s="29"/>
      <c r="J61" s="31"/>
      <c r="K61" s="31"/>
      <c r="L61" s="16">
        <f t="shared" si="4"/>
        <v>0</v>
      </c>
      <c r="M61" s="23">
        <f t="shared" si="5"/>
        <v>0</v>
      </c>
    </row>
    <row r="62" spans="1:13" ht="15">
      <c r="A62" s="23"/>
      <c r="F62" s="30">
        <f t="shared" si="3"/>
        <v>0</v>
      </c>
      <c r="G62" s="33"/>
      <c r="H62" s="29"/>
      <c r="I62" s="29"/>
      <c r="J62" s="38"/>
      <c r="K62" s="38"/>
      <c r="L62" s="16">
        <f t="shared" si="4"/>
        <v>0</v>
      </c>
      <c r="M62" s="23">
        <f t="shared" si="5"/>
        <v>0</v>
      </c>
    </row>
    <row r="63" spans="1:13" ht="15">
      <c r="A63" s="23"/>
      <c r="F63" s="30">
        <f t="shared" si="3"/>
        <v>0</v>
      </c>
      <c r="G63" s="33"/>
      <c r="H63" s="29"/>
      <c r="I63" s="29"/>
      <c r="J63" s="38"/>
      <c r="K63" s="38"/>
      <c r="L63" s="16">
        <f t="shared" si="4"/>
        <v>0</v>
      </c>
      <c r="M63" s="23">
        <f t="shared" si="5"/>
        <v>0</v>
      </c>
    </row>
    <row r="64" spans="1:13" ht="15">
      <c r="A64" s="23"/>
      <c r="F64" s="30">
        <f t="shared" si="3"/>
        <v>0</v>
      </c>
      <c r="G64" s="29"/>
      <c r="H64" s="29"/>
      <c r="I64" s="29"/>
      <c r="J64" s="31"/>
      <c r="K64" s="31"/>
      <c r="L64" s="16">
        <f t="shared" si="4"/>
        <v>0</v>
      </c>
      <c r="M64" s="23">
        <f t="shared" si="5"/>
        <v>0</v>
      </c>
    </row>
    <row r="65" spans="1:13" ht="15">
      <c r="A65" s="23"/>
      <c r="F65" s="30">
        <f t="shared" si="3"/>
        <v>0</v>
      </c>
      <c r="G65" s="32"/>
      <c r="H65" s="29"/>
      <c r="I65" s="29"/>
      <c r="J65" s="31"/>
      <c r="K65" s="31"/>
      <c r="L65" s="16">
        <f t="shared" si="4"/>
        <v>0</v>
      </c>
      <c r="M65" s="23">
        <f t="shared" si="5"/>
        <v>0</v>
      </c>
    </row>
    <row r="66" spans="1:13" ht="15">
      <c r="A66" s="23"/>
      <c r="F66" s="30">
        <f t="shared" si="3"/>
        <v>0</v>
      </c>
      <c r="G66" s="33"/>
      <c r="H66" s="29"/>
      <c r="I66" s="29"/>
      <c r="J66" s="38"/>
      <c r="K66" s="38"/>
      <c r="L66" s="16">
        <f t="shared" si="4"/>
        <v>0</v>
      </c>
      <c r="M66" s="23">
        <f t="shared" si="5"/>
        <v>0</v>
      </c>
    </row>
    <row r="67" spans="1:13" ht="15">
      <c r="A67" s="23"/>
      <c r="F67" s="30">
        <f t="shared" si="3"/>
        <v>0</v>
      </c>
      <c r="G67" s="33"/>
      <c r="H67" s="29"/>
      <c r="I67" s="29"/>
      <c r="J67" s="38"/>
      <c r="K67" s="38"/>
      <c r="L67" s="16">
        <f t="shared" si="4"/>
        <v>0</v>
      </c>
      <c r="M67" s="23">
        <f t="shared" si="5"/>
        <v>0</v>
      </c>
    </row>
    <row r="68" spans="1:13" ht="15">
      <c r="A68" s="23"/>
      <c r="F68" s="30">
        <f>SUM(G68:L68)</f>
        <v>0</v>
      </c>
      <c r="G68" s="29"/>
      <c r="H68" s="29"/>
      <c r="I68" s="29"/>
      <c r="J68" s="31"/>
      <c r="K68" s="31"/>
      <c r="L68" s="16">
        <f>IF(M68&lt;5,0,-MIN(G68:K68))</f>
        <v>0</v>
      </c>
      <c r="M68" s="23">
        <f t="shared" si="5"/>
        <v>0</v>
      </c>
    </row>
    <row r="69" spans="1:13" ht="15">
      <c r="A69" s="23"/>
      <c r="F69" s="30">
        <f>SUM(G69:L69)</f>
        <v>0</v>
      </c>
      <c r="G69" s="32"/>
      <c r="H69" s="29"/>
      <c r="I69" s="29"/>
      <c r="J69" s="38"/>
      <c r="K69" s="38"/>
      <c r="L69" s="16">
        <f>IF(M69&lt;5,0,-MIN(G69:K69))</f>
        <v>0</v>
      </c>
      <c r="M69" s="23">
        <f t="shared" si="5"/>
        <v>0</v>
      </c>
    </row>
    <row r="70" spans="1:13" ht="15">
      <c r="A70" s="23"/>
      <c r="F70" s="30">
        <f>SUM(G70:L70)</f>
        <v>0</v>
      </c>
      <c r="G70" s="32"/>
      <c r="H70" s="29"/>
      <c r="I70" s="29"/>
      <c r="J70" s="31"/>
      <c r="K70" s="31"/>
      <c r="L70" s="16">
        <f>IF(M70&lt;5,0,-MIN(G70:K70))</f>
        <v>0</v>
      </c>
      <c r="M70" s="23">
        <f t="shared" si="5"/>
        <v>0</v>
      </c>
    </row>
    <row r="141" spans="1:7" ht="12.75">
      <c r="A141" s="6"/>
      <c r="F141" s="6"/>
      <c r="G141" s="6"/>
    </row>
    <row r="142" spans="1:7" ht="12.75">
      <c r="A142" s="6"/>
      <c r="F142" s="6"/>
      <c r="G142" s="6"/>
    </row>
    <row r="143" spans="1:7" ht="12.75">
      <c r="A143" s="6"/>
      <c r="F143" s="6"/>
      <c r="G143" s="6"/>
    </row>
    <row r="144" spans="1:7" ht="12.75">
      <c r="A144" s="6"/>
      <c r="F144" s="6"/>
      <c r="G144" s="6"/>
    </row>
  </sheetData>
  <sheetProtection/>
  <autoFilter ref="A3:M3">
    <sortState ref="A4:M144">
      <sortCondition descending="1" sortBy="value" ref="F4:F144"/>
    </sortState>
  </autoFilter>
  <mergeCells count="2">
    <mergeCell ref="G2:K2"/>
    <mergeCell ref="A1:M1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0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57421875" style="117" customWidth="1"/>
    <col min="2" max="2" width="31.28125" style="0" customWidth="1"/>
    <col min="3" max="3" width="13.57421875" style="0" customWidth="1"/>
    <col min="4" max="4" width="25.140625" style="0" customWidth="1"/>
    <col min="5" max="5" width="9.00390625" style="0" customWidth="1"/>
    <col min="6" max="6" width="8.140625" style="0" customWidth="1"/>
    <col min="7" max="11" width="4.00390625" style="0" customWidth="1"/>
    <col min="12" max="13" width="7.57421875" style="0" customWidth="1"/>
    <col min="14" max="18" width="6.140625" style="0" customWidth="1"/>
  </cols>
  <sheetData>
    <row r="1" spans="1:13" ht="30">
      <c r="A1" s="379" t="s">
        <v>16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0" ht="30.75">
      <c r="A2" s="13"/>
      <c r="B2" s="13"/>
      <c r="C2" s="13"/>
      <c r="D2" s="13"/>
      <c r="E2" s="13"/>
      <c r="F2" s="13"/>
      <c r="G2" s="378" t="s">
        <v>50</v>
      </c>
      <c r="H2" s="378"/>
      <c r="I2" s="378"/>
      <c r="J2" s="378"/>
      <c r="K2" s="378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2</v>
      </c>
      <c r="Q3" s="5">
        <f>COUNTIF(M3:M100,3)</f>
        <v>1</v>
      </c>
      <c r="R3" s="5">
        <f>COUNTIF(M3:M100,2)</f>
        <v>2</v>
      </c>
      <c r="S3" s="5">
        <f>COUNTIF(M3:M100,1)</f>
        <v>3</v>
      </c>
      <c r="T3" s="15"/>
    </row>
    <row r="4" spans="1:20" ht="15.75">
      <c r="A4" s="84"/>
      <c r="B4" s="64" t="s">
        <v>98</v>
      </c>
      <c r="C4" s="64" t="s">
        <v>99</v>
      </c>
      <c r="D4" s="64" t="s">
        <v>88</v>
      </c>
      <c r="E4" s="344">
        <v>1995</v>
      </c>
      <c r="F4" s="59">
        <f aca="true" t="shared" si="0" ref="F4:F35">SUM(G4:L4)</f>
        <v>78</v>
      </c>
      <c r="G4" s="60">
        <v>20</v>
      </c>
      <c r="H4" s="68">
        <v>20</v>
      </c>
      <c r="I4" s="61">
        <v>20</v>
      </c>
      <c r="J4" s="62">
        <v>18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15"/>
      <c r="O4" s="15"/>
      <c r="P4" s="15"/>
      <c r="Q4" s="15"/>
      <c r="R4" s="15"/>
      <c r="S4" s="15"/>
      <c r="T4" s="15"/>
    </row>
    <row r="5" spans="1:20" ht="15.75">
      <c r="A5" s="84"/>
      <c r="B5" s="94" t="s">
        <v>279</v>
      </c>
      <c r="C5" s="94" t="s">
        <v>94</v>
      </c>
      <c r="D5" s="64" t="s">
        <v>76</v>
      </c>
      <c r="E5" s="344">
        <v>1995</v>
      </c>
      <c r="F5" s="59">
        <f t="shared" si="0"/>
        <v>64</v>
      </c>
      <c r="G5" s="60">
        <v>16</v>
      </c>
      <c r="H5" s="61">
        <v>16</v>
      </c>
      <c r="I5" s="61">
        <v>16</v>
      </c>
      <c r="J5" s="62">
        <v>16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  <c r="T5" s="15"/>
    </row>
    <row r="6" spans="1:20" ht="15.75">
      <c r="A6" s="84"/>
      <c r="B6" s="64" t="s">
        <v>91</v>
      </c>
      <c r="C6" s="64" t="s">
        <v>61</v>
      </c>
      <c r="D6" s="64" t="s">
        <v>76</v>
      </c>
      <c r="E6" s="344">
        <v>1996</v>
      </c>
      <c r="F6" s="59">
        <f t="shared" si="0"/>
        <v>43</v>
      </c>
      <c r="G6" s="65">
        <v>15</v>
      </c>
      <c r="H6" s="61"/>
      <c r="I6" s="61">
        <v>14</v>
      </c>
      <c r="J6" s="62">
        <v>14</v>
      </c>
      <c r="K6" s="62"/>
      <c r="L6" s="68">
        <f t="shared" si="1"/>
        <v>0</v>
      </c>
      <c r="M6" s="68">
        <f t="shared" si="2"/>
        <v>3</v>
      </c>
      <c r="N6" s="15"/>
      <c r="O6" s="15"/>
      <c r="P6" s="15"/>
      <c r="Q6" s="15"/>
      <c r="R6" s="15"/>
      <c r="S6" s="15"/>
      <c r="T6" s="15"/>
    </row>
    <row r="7" spans="1:20" ht="15.75">
      <c r="A7" s="84"/>
      <c r="B7" s="64" t="s">
        <v>493</v>
      </c>
      <c r="C7" s="64" t="s">
        <v>80</v>
      </c>
      <c r="D7" s="64" t="s">
        <v>494</v>
      </c>
      <c r="E7" s="344">
        <v>1995</v>
      </c>
      <c r="F7" s="59">
        <f t="shared" si="0"/>
        <v>38</v>
      </c>
      <c r="G7" s="60"/>
      <c r="H7" s="61"/>
      <c r="I7" s="61">
        <v>18</v>
      </c>
      <c r="J7" s="62">
        <v>20</v>
      </c>
      <c r="K7" s="62"/>
      <c r="L7" s="68">
        <f t="shared" si="1"/>
        <v>0</v>
      </c>
      <c r="M7" s="68">
        <f t="shared" si="2"/>
        <v>2</v>
      </c>
      <c r="N7" s="15"/>
      <c r="O7" s="15"/>
      <c r="P7" s="15"/>
      <c r="Q7" s="15"/>
      <c r="R7" s="15"/>
      <c r="S7" s="15"/>
      <c r="T7" s="15"/>
    </row>
    <row r="8" spans="1:20" ht="15.75">
      <c r="A8" s="84"/>
      <c r="B8" s="64" t="s">
        <v>276</v>
      </c>
      <c r="C8" s="64" t="s">
        <v>106</v>
      </c>
      <c r="D8" s="64" t="s">
        <v>157</v>
      </c>
      <c r="E8" s="79">
        <v>1995</v>
      </c>
      <c r="F8" s="59">
        <f t="shared" si="0"/>
        <v>33</v>
      </c>
      <c r="G8" s="60"/>
      <c r="H8" s="61">
        <v>18</v>
      </c>
      <c r="I8" s="61"/>
      <c r="J8" s="62">
        <v>15</v>
      </c>
      <c r="K8" s="62"/>
      <c r="L8" s="68">
        <f t="shared" si="1"/>
        <v>0</v>
      </c>
      <c r="M8" s="68">
        <f t="shared" si="2"/>
        <v>2</v>
      </c>
      <c r="N8" s="15"/>
      <c r="O8" s="15"/>
      <c r="P8" s="15"/>
      <c r="Q8" s="15"/>
      <c r="R8" s="15"/>
      <c r="S8" s="15"/>
      <c r="T8" s="15"/>
    </row>
    <row r="9" spans="1:20" ht="15.75">
      <c r="A9" s="84"/>
      <c r="B9" s="64" t="s">
        <v>91</v>
      </c>
      <c r="C9" s="64" t="s">
        <v>63</v>
      </c>
      <c r="D9" s="64" t="s">
        <v>76</v>
      </c>
      <c r="E9" s="344">
        <v>1996</v>
      </c>
      <c r="F9" s="59">
        <f t="shared" si="0"/>
        <v>18</v>
      </c>
      <c r="G9" s="60">
        <v>18</v>
      </c>
      <c r="H9" s="61"/>
      <c r="I9" s="61"/>
      <c r="J9" s="62"/>
      <c r="K9" s="62"/>
      <c r="L9" s="68">
        <f t="shared" si="1"/>
        <v>0</v>
      </c>
      <c r="M9" s="68">
        <f t="shared" si="2"/>
        <v>1</v>
      </c>
      <c r="N9" s="15"/>
      <c r="O9" s="15"/>
      <c r="P9" s="15"/>
      <c r="Q9" s="15"/>
      <c r="R9" s="15"/>
      <c r="S9" s="15"/>
      <c r="T9" s="15"/>
    </row>
    <row r="10" spans="1:20" ht="15.75">
      <c r="A10" s="84"/>
      <c r="B10" s="64" t="s">
        <v>467</v>
      </c>
      <c r="C10" s="64" t="s">
        <v>61</v>
      </c>
      <c r="D10" s="64" t="s">
        <v>157</v>
      </c>
      <c r="E10" s="79">
        <v>1996</v>
      </c>
      <c r="F10" s="59">
        <f t="shared" si="0"/>
        <v>15</v>
      </c>
      <c r="G10" s="65"/>
      <c r="H10" s="61"/>
      <c r="I10" s="61">
        <v>15</v>
      </c>
      <c r="J10" s="62"/>
      <c r="K10" s="62"/>
      <c r="L10" s="68">
        <f t="shared" si="1"/>
        <v>0</v>
      </c>
      <c r="M10" s="68">
        <f t="shared" si="2"/>
        <v>1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B11" s="86" t="s">
        <v>60</v>
      </c>
      <c r="C11" s="86" t="s">
        <v>84</v>
      </c>
      <c r="D11" s="86" t="s">
        <v>76</v>
      </c>
      <c r="E11" s="100">
        <v>1996</v>
      </c>
      <c r="F11" s="59">
        <f t="shared" si="0"/>
        <v>13</v>
      </c>
      <c r="G11" s="60"/>
      <c r="H11" s="61"/>
      <c r="I11" s="61"/>
      <c r="J11" s="62">
        <v>13</v>
      </c>
      <c r="K11" s="62"/>
      <c r="L11" s="68">
        <f t="shared" si="1"/>
        <v>0</v>
      </c>
      <c r="M11" s="68">
        <f t="shared" si="2"/>
        <v>1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B12" s="64"/>
      <c r="C12" s="64"/>
      <c r="D12" s="64"/>
      <c r="E12" s="64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  <c r="T12" s="15"/>
    </row>
    <row r="13" spans="1:20" ht="15.75">
      <c r="A13" s="84"/>
      <c r="B13" s="64"/>
      <c r="C13" s="64"/>
      <c r="D13" s="64"/>
      <c r="E13" s="64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  <c r="T13" s="15"/>
    </row>
    <row r="14" spans="1:20" ht="15.75">
      <c r="A14" s="84"/>
      <c r="B14" s="64"/>
      <c r="C14" s="64"/>
      <c r="D14" s="64"/>
      <c r="E14" s="64"/>
      <c r="F14" s="59">
        <f t="shared" si="0"/>
        <v>0</v>
      </c>
      <c r="G14" s="60"/>
      <c r="H14" s="61"/>
      <c r="I14" s="61"/>
      <c r="J14" s="62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B15" s="64"/>
      <c r="C15" s="64"/>
      <c r="D15" s="64"/>
      <c r="E15" s="64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B16" s="64"/>
      <c r="C16" s="64"/>
      <c r="D16" s="64"/>
      <c r="E16" s="64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</row>
    <row r="17" spans="1:20" ht="15.75">
      <c r="A17" s="84"/>
      <c r="B17" s="64"/>
      <c r="C17" s="64"/>
      <c r="D17" s="64"/>
      <c r="E17" s="64"/>
      <c r="F17" s="59">
        <f t="shared" si="0"/>
        <v>0</v>
      </c>
      <c r="G17" s="60"/>
      <c r="H17" s="61"/>
      <c r="I17" s="61"/>
      <c r="J17" s="67"/>
      <c r="K17" s="67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B18" s="64"/>
      <c r="C18" s="64"/>
      <c r="D18" s="64"/>
      <c r="E18" s="64"/>
      <c r="F18" s="59">
        <f t="shared" si="0"/>
        <v>0</v>
      </c>
      <c r="G18" s="60"/>
      <c r="H18" s="61"/>
      <c r="I18" s="61"/>
      <c r="J18" s="67"/>
      <c r="K18" s="67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</row>
    <row r="19" spans="1:20" ht="15.75">
      <c r="A19" s="181"/>
      <c r="F19" s="89">
        <f t="shared" si="0"/>
        <v>0</v>
      </c>
      <c r="G19" s="90"/>
      <c r="H19" s="88"/>
      <c r="I19" s="88"/>
      <c r="J19" s="91"/>
      <c r="K19" s="91"/>
      <c r="L19" s="161">
        <f t="shared" si="1"/>
        <v>0</v>
      </c>
      <c r="M19" s="161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F20" s="59">
        <f t="shared" si="0"/>
        <v>0</v>
      </c>
      <c r="G20" s="60"/>
      <c r="H20" s="61"/>
      <c r="I20" s="61"/>
      <c r="J20" s="67"/>
      <c r="K20" s="67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109"/>
      <c r="F21" s="89">
        <f t="shared" si="0"/>
        <v>0</v>
      </c>
      <c r="G21" s="118"/>
      <c r="H21" s="88"/>
      <c r="I21" s="88"/>
      <c r="J21" s="91"/>
      <c r="K21" s="74"/>
      <c r="L21" s="25">
        <f t="shared" si="1"/>
        <v>0</v>
      </c>
      <c r="M21" s="25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13" ht="15">
      <c r="A22" s="115"/>
      <c r="F22" s="70">
        <f t="shared" si="0"/>
        <v>0</v>
      </c>
      <c r="G22" s="71"/>
      <c r="H22" s="69"/>
      <c r="I22" s="71"/>
      <c r="J22" s="72"/>
      <c r="K22" s="52"/>
      <c r="L22" s="16">
        <f t="shared" si="1"/>
        <v>0</v>
      </c>
      <c r="M22" s="23">
        <f t="shared" si="2"/>
        <v>0</v>
      </c>
    </row>
    <row r="23" spans="1:13" ht="15">
      <c r="A23" s="115"/>
      <c r="F23" s="70">
        <f t="shared" si="0"/>
        <v>0</v>
      </c>
      <c r="G23" s="71"/>
      <c r="H23" s="69"/>
      <c r="I23" s="69"/>
      <c r="J23" s="72"/>
      <c r="K23" s="52"/>
      <c r="L23" s="16">
        <f t="shared" si="1"/>
        <v>0</v>
      </c>
      <c r="M23" s="23">
        <f t="shared" si="2"/>
        <v>0</v>
      </c>
    </row>
    <row r="24" spans="1:18" ht="15">
      <c r="A24" s="112"/>
      <c r="F24" s="45">
        <f t="shared" si="0"/>
        <v>0</v>
      </c>
      <c r="G24" s="46"/>
      <c r="H24" s="44"/>
      <c r="I24" s="44"/>
      <c r="J24" s="47"/>
      <c r="K24" s="31"/>
      <c r="L24" s="16">
        <f t="shared" si="1"/>
        <v>0</v>
      </c>
      <c r="M24" s="23">
        <f t="shared" si="2"/>
        <v>0</v>
      </c>
      <c r="N24" s="6"/>
      <c r="O24" s="6"/>
      <c r="P24" s="6"/>
      <c r="Q24" s="6"/>
      <c r="R24" s="6"/>
    </row>
    <row r="25" spans="1:13" ht="15">
      <c r="A25" s="112"/>
      <c r="F25" s="30">
        <f t="shared" si="0"/>
        <v>0</v>
      </c>
      <c r="G25" s="32"/>
      <c r="H25" s="29"/>
      <c r="I25" s="29"/>
      <c r="J25" s="38"/>
      <c r="K25" s="38"/>
      <c r="L25" s="16">
        <f t="shared" si="1"/>
        <v>0</v>
      </c>
      <c r="M25" s="23">
        <f t="shared" si="2"/>
        <v>0</v>
      </c>
    </row>
    <row r="26" spans="1:13" ht="15">
      <c r="A26" s="112"/>
      <c r="F26" s="30">
        <f t="shared" si="0"/>
        <v>0</v>
      </c>
      <c r="G26" s="32"/>
      <c r="H26" s="29"/>
      <c r="I26" s="29"/>
      <c r="J26" s="31"/>
      <c r="K26" s="31"/>
      <c r="L26" s="16">
        <f t="shared" si="1"/>
        <v>0</v>
      </c>
      <c r="M26" s="23">
        <f t="shared" si="2"/>
        <v>0</v>
      </c>
    </row>
    <row r="27" spans="1:13" ht="15">
      <c r="A27" s="112"/>
      <c r="F27" s="30">
        <f t="shared" si="0"/>
        <v>0</v>
      </c>
      <c r="G27" s="32"/>
      <c r="H27" s="29"/>
      <c r="I27" s="29"/>
      <c r="J27" s="38"/>
      <c r="K27" s="38"/>
      <c r="L27" s="16">
        <f t="shared" si="1"/>
        <v>0</v>
      </c>
      <c r="M27" s="23">
        <f t="shared" si="2"/>
        <v>0</v>
      </c>
    </row>
    <row r="28" spans="1:13" ht="15">
      <c r="A28" s="112"/>
      <c r="F28" s="30">
        <f t="shared" si="0"/>
        <v>0</v>
      </c>
      <c r="G28" s="32"/>
      <c r="H28" s="29"/>
      <c r="I28" s="29"/>
      <c r="J28" s="31"/>
      <c r="K28" s="31"/>
      <c r="L28" s="16">
        <f t="shared" si="1"/>
        <v>0</v>
      </c>
      <c r="M28" s="23">
        <f t="shared" si="2"/>
        <v>0</v>
      </c>
    </row>
    <row r="29" spans="1:13" ht="15">
      <c r="A29" s="112"/>
      <c r="F29" s="30">
        <f t="shared" si="0"/>
        <v>0</v>
      </c>
      <c r="G29" s="39"/>
      <c r="H29" s="29"/>
      <c r="I29" s="29"/>
      <c r="J29" s="31"/>
      <c r="K29" s="31"/>
      <c r="L29" s="16">
        <f t="shared" si="1"/>
        <v>0</v>
      </c>
      <c r="M29" s="23">
        <f t="shared" si="2"/>
        <v>0</v>
      </c>
    </row>
    <row r="30" spans="1:13" ht="15">
      <c r="A30" s="112"/>
      <c r="F30" s="30">
        <f t="shared" si="0"/>
        <v>0</v>
      </c>
      <c r="G30" s="32"/>
      <c r="H30" s="29"/>
      <c r="I30" s="29"/>
      <c r="J30" s="31"/>
      <c r="K30" s="31"/>
      <c r="L30" s="16">
        <f t="shared" si="1"/>
        <v>0</v>
      </c>
      <c r="M30" s="23">
        <f t="shared" si="2"/>
        <v>0</v>
      </c>
    </row>
    <row r="31" spans="1:13" ht="15">
      <c r="A31" s="112"/>
      <c r="F31" s="30">
        <f t="shared" si="0"/>
        <v>0</v>
      </c>
      <c r="G31" s="32"/>
      <c r="H31" s="29"/>
      <c r="I31" s="29"/>
      <c r="J31" s="31"/>
      <c r="K31" s="31"/>
      <c r="L31" s="16">
        <f t="shared" si="1"/>
        <v>0</v>
      </c>
      <c r="M31" s="23">
        <f t="shared" si="2"/>
        <v>0</v>
      </c>
    </row>
    <row r="32" spans="1:13" ht="15">
      <c r="A32" s="112"/>
      <c r="F32" s="30">
        <f t="shared" si="0"/>
        <v>0</v>
      </c>
      <c r="G32" s="32"/>
      <c r="H32" s="29"/>
      <c r="I32" s="29"/>
      <c r="J32" s="38"/>
      <c r="K32" s="38"/>
      <c r="L32" s="16">
        <f t="shared" si="1"/>
        <v>0</v>
      </c>
      <c r="M32" s="23">
        <f t="shared" si="2"/>
        <v>0</v>
      </c>
    </row>
    <row r="33" spans="1:13" ht="15">
      <c r="A33" s="112"/>
      <c r="F33" s="30">
        <f t="shared" si="0"/>
        <v>0</v>
      </c>
      <c r="G33" s="32"/>
      <c r="H33" s="29"/>
      <c r="I33" s="29"/>
      <c r="J33" s="31"/>
      <c r="K33" s="31"/>
      <c r="L33" s="16">
        <f t="shared" si="1"/>
        <v>0</v>
      </c>
      <c r="M33" s="23">
        <f t="shared" si="2"/>
        <v>0</v>
      </c>
    </row>
    <row r="34" spans="1:13" ht="15">
      <c r="A34" s="112"/>
      <c r="F34" s="30">
        <f t="shared" si="0"/>
        <v>0</v>
      </c>
      <c r="G34" s="32"/>
      <c r="H34" s="29"/>
      <c r="I34" s="29"/>
      <c r="J34" s="31"/>
      <c r="K34" s="31"/>
      <c r="L34" s="16">
        <f t="shared" si="1"/>
        <v>0</v>
      </c>
      <c r="M34" s="23">
        <f t="shared" si="2"/>
        <v>0</v>
      </c>
    </row>
    <row r="35" spans="1:13" ht="15">
      <c r="A35" s="112"/>
      <c r="F35" s="30">
        <f t="shared" si="0"/>
        <v>0</v>
      </c>
      <c r="G35" s="33"/>
      <c r="H35" s="29"/>
      <c r="I35" s="29"/>
      <c r="J35" s="31"/>
      <c r="K35" s="31"/>
      <c r="L35" s="16">
        <f t="shared" si="1"/>
        <v>0</v>
      </c>
      <c r="M35" s="23">
        <f t="shared" si="2"/>
        <v>0</v>
      </c>
    </row>
    <row r="36" spans="1:13" ht="15">
      <c r="A36" s="112"/>
      <c r="F36" s="30">
        <f aca="true" t="shared" si="3" ref="F36:F67">SUM(G36:L36)</f>
        <v>0</v>
      </c>
      <c r="G36" s="32"/>
      <c r="H36" s="29"/>
      <c r="I36" s="29"/>
      <c r="J36" s="31"/>
      <c r="K36" s="31"/>
      <c r="L36" s="16">
        <f aca="true" t="shared" si="4" ref="L36:L67">IF(M36&lt;5,0,-MIN(G36:K36))</f>
        <v>0</v>
      </c>
      <c r="M36" s="23">
        <f aca="true" t="shared" si="5" ref="M36:M67">COUNTA(G36:K36)</f>
        <v>0</v>
      </c>
    </row>
    <row r="37" spans="1:13" ht="15">
      <c r="A37" s="112"/>
      <c r="F37" s="30">
        <f t="shared" si="3"/>
        <v>0</v>
      </c>
      <c r="G37" s="33"/>
      <c r="H37" s="29"/>
      <c r="I37" s="29"/>
      <c r="J37" s="31"/>
      <c r="K37" s="31"/>
      <c r="L37" s="16">
        <f t="shared" si="4"/>
        <v>0</v>
      </c>
      <c r="M37" s="23">
        <f t="shared" si="5"/>
        <v>0</v>
      </c>
    </row>
    <row r="38" spans="1:13" ht="15">
      <c r="A38" s="112"/>
      <c r="F38" s="30">
        <f t="shared" si="3"/>
        <v>0</v>
      </c>
      <c r="G38" s="33"/>
      <c r="H38" s="29"/>
      <c r="I38" s="29"/>
      <c r="J38" s="31"/>
      <c r="K38" s="31"/>
      <c r="L38" s="16">
        <f t="shared" si="4"/>
        <v>0</v>
      </c>
      <c r="M38" s="23">
        <f t="shared" si="5"/>
        <v>0</v>
      </c>
    </row>
    <row r="39" spans="1:13" ht="15">
      <c r="A39" s="112"/>
      <c r="F39" s="30">
        <f t="shared" si="3"/>
        <v>0</v>
      </c>
      <c r="G39" s="29"/>
      <c r="H39" s="29"/>
      <c r="I39" s="29"/>
      <c r="J39" s="38"/>
      <c r="K39" s="38"/>
      <c r="L39" s="16">
        <f t="shared" si="4"/>
        <v>0</v>
      </c>
      <c r="M39" s="23">
        <f t="shared" si="5"/>
        <v>0</v>
      </c>
    </row>
    <row r="40" spans="1:13" ht="15">
      <c r="A40" s="112"/>
      <c r="F40" s="30">
        <f t="shared" si="3"/>
        <v>0</v>
      </c>
      <c r="G40" s="29"/>
      <c r="H40" s="29"/>
      <c r="I40" s="29"/>
      <c r="J40" s="38"/>
      <c r="K40" s="38"/>
      <c r="L40" s="16">
        <f t="shared" si="4"/>
        <v>0</v>
      </c>
      <c r="M40" s="23">
        <f t="shared" si="5"/>
        <v>0</v>
      </c>
    </row>
    <row r="41" spans="1:13" ht="15">
      <c r="A41" s="112"/>
      <c r="F41" s="30">
        <f t="shared" si="3"/>
        <v>0</v>
      </c>
      <c r="G41" s="29"/>
      <c r="H41" s="29"/>
      <c r="I41" s="29"/>
      <c r="J41" s="31"/>
      <c r="K41" s="31"/>
      <c r="L41" s="16">
        <f t="shared" si="4"/>
        <v>0</v>
      </c>
      <c r="M41" s="23">
        <f t="shared" si="5"/>
        <v>0</v>
      </c>
    </row>
    <row r="42" spans="1:13" ht="15">
      <c r="A42" s="112"/>
      <c r="F42" s="30">
        <f t="shared" si="3"/>
        <v>0</v>
      </c>
      <c r="G42" s="33"/>
      <c r="H42" s="29"/>
      <c r="I42" s="29"/>
      <c r="J42" s="31"/>
      <c r="K42" s="31"/>
      <c r="L42" s="16">
        <f t="shared" si="4"/>
        <v>0</v>
      </c>
      <c r="M42" s="23">
        <f t="shared" si="5"/>
        <v>0</v>
      </c>
    </row>
    <row r="43" spans="1:13" ht="15">
      <c r="A43" s="112"/>
      <c r="F43" s="30">
        <f t="shared" si="3"/>
        <v>0</v>
      </c>
      <c r="G43" s="29"/>
      <c r="H43" s="29"/>
      <c r="I43" s="29"/>
      <c r="J43" s="38"/>
      <c r="K43" s="38"/>
      <c r="L43" s="16">
        <f t="shared" si="4"/>
        <v>0</v>
      </c>
      <c r="M43" s="23">
        <f t="shared" si="5"/>
        <v>0</v>
      </c>
    </row>
    <row r="44" spans="1:13" ht="15">
      <c r="A44" s="112"/>
      <c r="F44" s="30">
        <f t="shared" si="3"/>
        <v>0</v>
      </c>
      <c r="G44" s="29"/>
      <c r="H44" s="29"/>
      <c r="I44" s="29"/>
      <c r="J44" s="38"/>
      <c r="K44" s="38"/>
      <c r="L44" s="16">
        <f t="shared" si="4"/>
        <v>0</v>
      </c>
      <c r="M44" s="23">
        <f t="shared" si="5"/>
        <v>0</v>
      </c>
    </row>
    <row r="45" spans="1:13" ht="15">
      <c r="A45" s="112"/>
      <c r="F45" s="30">
        <f t="shared" si="3"/>
        <v>0</v>
      </c>
      <c r="G45" s="32"/>
      <c r="H45" s="29"/>
      <c r="I45" s="29"/>
      <c r="J45" s="38"/>
      <c r="K45" s="38"/>
      <c r="L45" s="16">
        <f t="shared" si="4"/>
        <v>0</v>
      </c>
      <c r="M45" s="23">
        <f t="shared" si="5"/>
        <v>0</v>
      </c>
    </row>
    <row r="46" spans="1:13" ht="15">
      <c r="A46" s="112"/>
      <c r="F46" s="30">
        <f t="shared" si="3"/>
        <v>0</v>
      </c>
      <c r="G46" s="32"/>
      <c r="H46" s="29"/>
      <c r="I46" s="29"/>
      <c r="J46" s="31"/>
      <c r="K46" s="31"/>
      <c r="L46" s="16">
        <f t="shared" si="4"/>
        <v>0</v>
      </c>
      <c r="M46" s="23">
        <f t="shared" si="5"/>
        <v>0</v>
      </c>
    </row>
    <row r="47" spans="1:13" ht="15">
      <c r="A47" s="112"/>
      <c r="F47" s="30">
        <f t="shared" si="3"/>
        <v>0</v>
      </c>
      <c r="G47" s="33"/>
      <c r="H47" s="29"/>
      <c r="I47" s="29"/>
      <c r="J47" s="38"/>
      <c r="K47" s="38"/>
      <c r="L47" s="16">
        <f t="shared" si="4"/>
        <v>0</v>
      </c>
      <c r="M47" s="23">
        <f t="shared" si="5"/>
        <v>0</v>
      </c>
    </row>
    <row r="48" spans="1:13" ht="15">
      <c r="A48" s="112"/>
      <c r="F48" s="30">
        <f t="shared" si="3"/>
        <v>0</v>
      </c>
      <c r="G48" s="33"/>
      <c r="H48" s="29"/>
      <c r="I48" s="29"/>
      <c r="J48" s="38"/>
      <c r="K48" s="38"/>
      <c r="L48" s="16">
        <f t="shared" si="4"/>
        <v>0</v>
      </c>
      <c r="M48" s="23">
        <f t="shared" si="5"/>
        <v>0</v>
      </c>
    </row>
    <row r="49" spans="1:13" ht="15">
      <c r="A49" s="112"/>
      <c r="F49" s="30">
        <f t="shared" si="3"/>
        <v>0</v>
      </c>
      <c r="G49" s="32"/>
      <c r="H49" s="29"/>
      <c r="I49" s="29"/>
      <c r="J49" s="31"/>
      <c r="K49" s="31"/>
      <c r="L49" s="16">
        <f t="shared" si="4"/>
        <v>0</v>
      </c>
      <c r="M49" s="23">
        <f t="shared" si="5"/>
        <v>0</v>
      </c>
    </row>
    <row r="50" spans="1:13" ht="15">
      <c r="A50" s="112"/>
      <c r="F50" s="30">
        <f t="shared" si="3"/>
        <v>0</v>
      </c>
      <c r="G50" s="33"/>
      <c r="H50" s="29"/>
      <c r="I50" s="29"/>
      <c r="J50" s="31"/>
      <c r="K50" s="31"/>
      <c r="L50" s="16">
        <f t="shared" si="4"/>
        <v>0</v>
      </c>
      <c r="M50" s="23">
        <f t="shared" si="5"/>
        <v>0</v>
      </c>
    </row>
    <row r="51" spans="1:13" ht="15">
      <c r="A51" s="112"/>
      <c r="F51" s="30">
        <f t="shared" si="3"/>
        <v>0</v>
      </c>
      <c r="G51" s="33"/>
      <c r="H51" s="29"/>
      <c r="I51" s="29"/>
      <c r="J51" s="38"/>
      <c r="K51" s="38"/>
      <c r="L51" s="16">
        <f t="shared" si="4"/>
        <v>0</v>
      </c>
      <c r="M51" s="23">
        <f t="shared" si="5"/>
        <v>0</v>
      </c>
    </row>
    <row r="52" spans="1:13" ht="15">
      <c r="A52" s="112"/>
      <c r="F52" s="30">
        <f t="shared" si="3"/>
        <v>0</v>
      </c>
      <c r="G52" s="29"/>
      <c r="H52" s="29"/>
      <c r="I52" s="29"/>
      <c r="J52" s="31"/>
      <c r="K52" s="31"/>
      <c r="L52" s="16">
        <f t="shared" si="4"/>
        <v>0</v>
      </c>
      <c r="M52" s="23">
        <f t="shared" si="5"/>
        <v>0</v>
      </c>
    </row>
    <row r="53" spans="1:13" ht="15">
      <c r="A53" s="112"/>
      <c r="F53" s="30">
        <f t="shared" si="3"/>
        <v>0</v>
      </c>
      <c r="G53" s="32"/>
      <c r="H53" s="29"/>
      <c r="I53" s="29"/>
      <c r="J53" s="31"/>
      <c r="K53" s="31"/>
      <c r="L53" s="16">
        <f t="shared" si="4"/>
        <v>0</v>
      </c>
      <c r="M53" s="23">
        <f t="shared" si="5"/>
        <v>0</v>
      </c>
    </row>
    <row r="54" spans="1:13" ht="15">
      <c r="A54" s="112"/>
      <c r="F54" s="30">
        <f t="shared" si="3"/>
        <v>0</v>
      </c>
      <c r="G54" s="33"/>
      <c r="H54" s="29"/>
      <c r="I54" s="29"/>
      <c r="J54" s="31"/>
      <c r="K54" s="31"/>
      <c r="L54" s="16">
        <f t="shared" si="4"/>
        <v>0</v>
      </c>
      <c r="M54" s="23">
        <f t="shared" si="5"/>
        <v>0</v>
      </c>
    </row>
    <row r="55" spans="1:13" ht="15">
      <c r="A55" s="112"/>
      <c r="F55" s="30">
        <f t="shared" si="3"/>
        <v>0</v>
      </c>
      <c r="G55" s="32"/>
      <c r="H55" s="29"/>
      <c r="I55" s="29"/>
      <c r="J55" s="31"/>
      <c r="K55" s="31"/>
      <c r="L55" s="16">
        <f t="shared" si="4"/>
        <v>0</v>
      </c>
      <c r="M55" s="23">
        <f t="shared" si="5"/>
        <v>0</v>
      </c>
    </row>
    <row r="56" spans="1:13" ht="15">
      <c r="A56" s="112"/>
      <c r="F56" s="30">
        <f t="shared" si="3"/>
        <v>0</v>
      </c>
      <c r="G56" s="29"/>
      <c r="H56" s="29"/>
      <c r="I56" s="29"/>
      <c r="J56" s="38"/>
      <c r="K56" s="38"/>
      <c r="L56" s="16">
        <f t="shared" si="4"/>
        <v>0</v>
      </c>
      <c r="M56" s="23">
        <f t="shared" si="5"/>
        <v>0</v>
      </c>
    </row>
    <row r="57" spans="1:13" ht="15">
      <c r="A57" s="112"/>
      <c r="F57" s="30">
        <f t="shared" si="3"/>
        <v>0</v>
      </c>
      <c r="G57" s="33"/>
      <c r="H57" s="29"/>
      <c r="I57" s="29"/>
      <c r="J57" s="38"/>
      <c r="K57" s="38"/>
      <c r="L57" s="16">
        <f t="shared" si="4"/>
        <v>0</v>
      </c>
      <c r="M57" s="23">
        <f t="shared" si="5"/>
        <v>0</v>
      </c>
    </row>
    <row r="58" spans="1:13" ht="15">
      <c r="A58" s="112"/>
      <c r="F58" s="30">
        <f t="shared" si="3"/>
        <v>0</v>
      </c>
      <c r="G58" s="29"/>
      <c r="H58" s="29"/>
      <c r="I58" s="29"/>
      <c r="J58" s="31"/>
      <c r="K58" s="31"/>
      <c r="L58" s="16">
        <f t="shared" si="4"/>
        <v>0</v>
      </c>
      <c r="M58" s="23">
        <f t="shared" si="5"/>
        <v>0</v>
      </c>
    </row>
    <row r="59" spans="1:13" ht="15">
      <c r="A59" s="112"/>
      <c r="F59" s="30">
        <f t="shared" si="3"/>
        <v>0</v>
      </c>
      <c r="G59" s="33"/>
      <c r="H59" s="29"/>
      <c r="I59" s="29"/>
      <c r="J59" s="38"/>
      <c r="K59" s="38"/>
      <c r="L59" s="16">
        <f t="shared" si="4"/>
        <v>0</v>
      </c>
      <c r="M59" s="23">
        <f t="shared" si="5"/>
        <v>0</v>
      </c>
    </row>
    <row r="60" spans="1:13" ht="15">
      <c r="A60" s="112"/>
      <c r="F60" s="30">
        <f t="shared" si="3"/>
        <v>0</v>
      </c>
      <c r="G60" s="32"/>
      <c r="H60" s="29"/>
      <c r="I60" s="29"/>
      <c r="J60" s="38"/>
      <c r="K60" s="38"/>
      <c r="L60" s="16">
        <f t="shared" si="4"/>
        <v>0</v>
      </c>
      <c r="M60" s="23">
        <f t="shared" si="5"/>
        <v>0</v>
      </c>
    </row>
    <row r="61" spans="1:13" ht="15">
      <c r="A61" s="112"/>
      <c r="F61" s="30">
        <f t="shared" si="3"/>
        <v>0</v>
      </c>
      <c r="G61" s="32"/>
      <c r="H61" s="29"/>
      <c r="I61" s="29"/>
      <c r="J61" s="31"/>
      <c r="K61" s="31"/>
      <c r="L61" s="16">
        <f t="shared" si="4"/>
        <v>0</v>
      </c>
      <c r="M61" s="23">
        <f t="shared" si="5"/>
        <v>0</v>
      </c>
    </row>
    <row r="62" spans="1:13" ht="15">
      <c r="A62" s="112"/>
      <c r="F62" s="30">
        <f t="shared" si="3"/>
        <v>0</v>
      </c>
      <c r="G62" s="33"/>
      <c r="H62" s="29"/>
      <c r="I62" s="29"/>
      <c r="J62" s="38"/>
      <c r="K62" s="38"/>
      <c r="L62" s="16">
        <f t="shared" si="4"/>
        <v>0</v>
      </c>
      <c r="M62" s="23">
        <f t="shared" si="5"/>
        <v>0</v>
      </c>
    </row>
    <row r="63" spans="1:13" ht="15">
      <c r="A63" s="112"/>
      <c r="F63" s="30">
        <f t="shared" si="3"/>
        <v>0</v>
      </c>
      <c r="G63" s="33"/>
      <c r="H63" s="29"/>
      <c r="I63" s="29"/>
      <c r="J63" s="38"/>
      <c r="K63" s="38"/>
      <c r="L63" s="16">
        <f t="shared" si="4"/>
        <v>0</v>
      </c>
      <c r="M63" s="23">
        <f t="shared" si="5"/>
        <v>0</v>
      </c>
    </row>
    <row r="64" spans="1:13" ht="15">
      <c r="A64" s="112"/>
      <c r="F64" s="30">
        <f t="shared" si="3"/>
        <v>0</v>
      </c>
      <c r="G64" s="33"/>
      <c r="H64" s="29"/>
      <c r="I64" s="29"/>
      <c r="J64" s="38"/>
      <c r="K64" s="38"/>
      <c r="L64" s="16">
        <f t="shared" si="4"/>
        <v>0</v>
      </c>
      <c r="M64" s="23">
        <f t="shared" si="5"/>
        <v>0</v>
      </c>
    </row>
    <row r="65" spans="1:13" ht="15">
      <c r="A65" s="112"/>
      <c r="F65" s="30">
        <f t="shared" si="3"/>
        <v>0</v>
      </c>
      <c r="G65" s="33"/>
      <c r="H65" s="29"/>
      <c r="I65" s="29"/>
      <c r="J65" s="38"/>
      <c r="K65" s="38"/>
      <c r="L65" s="16">
        <f t="shared" si="4"/>
        <v>0</v>
      </c>
      <c r="M65" s="23">
        <f t="shared" si="5"/>
        <v>0</v>
      </c>
    </row>
    <row r="66" spans="1:13" ht="15">
      <c r="A66" s="112"/>
      <c r="F66" s="30">
        <f t="shared" si="3"/>
        <v>0</v>
      </c>
      <c r="G66" s="29"/>
      <c r="H66" s="29"/>
      <c r="I66" s="29"/>
      <c r="J66" s="31"/>
      <c r="K66" s="31"/>
      <c r="L66" s="16">
        <f t="shared" si="4"/>
        <v>0</v>
      </c>
      <c r="M66" s="23">
        <f t="shared" si="5"/>
        <v>0</v>
      </c>
    </row>
    <row r="67" spans="1:13" ht="15">
      <c r="A67" s="112"/>
      <c r="F67" s="30">
        <f t="shared" si="3"/>
        <v>0</v>
      </c>
      <c r="G67" s="33"/>
      <c r="H67" s="29"/>
      <c r="I67" s="29"/>
      <c r="J67" s="38"/>
      <c r="K67" s="38"/>
      <c r="L67" s="16">
        <f t="shared" si="4"/>
        <v>0</v>
      </c>
      <c r="M67" s="23">
        <f t="shared" si="5"/>
        <v>0</v>
      </c>
    </row>
    <row r="68" spans="1:13" ht="15">
      <c r="A68" s="112"/>
      <c r="F68" s="30">
        <f aca="true" t="shared" si="6" ref="F68:F75">SUM(G68:L68)</f>
        <v>0</v>
      </c>
      <c r="G68" s="33"/>
      <c r="H68" s="29"/>
      <c r="I68" s="29"/>
      <c r="J68" s="38"/>
      <c r="K68" s="38"/>
      <c r="L68" s="16">
        <f aca="true" t="shared" si="7" ref="L68:L75">IF(M68&lt;5,0,-MIN(G68:K68))</f>
        <v>0</v>
      </c>
      <c r="M68" s="23">
        <f aca="true" t="shared" si="8" ref="M68:M75">COUNTA(G68:K68)</f>
        <v>0</v>
      </c>
    </row>
    <row r="69" spans="1:13" ht="15">
      <c r="A69" s="112"/>
      <c r="F69" s="30">
        <f t="shared" si="6"/>
        <v>0</v>
      </c>
      <c r="G69" s="29"/>
      <c r="H69" s="29"/>
      <c r="I69" s="29"/>
      <c r="J69" s="31"/>
      <c r="K69" s="31"/>
      <c r="L69" s="16">
        <f t="shared" si="7"/>
        <v>0</v>
      </c>
      <c r="M69" s="23">
        <f t="shared" si="8"/>
        <v>0</v>
      </c>
    </row>
    <row r="70" spans="1:13" ht="15">
      <c r="A70" s="112"/>
      <c r="F70" s="30">
        <f t="shared" si="6"/>
        <v>0</v>
      </c>
      <c r="G70" s="32"/>
      <c r="H70" s="29"/>
      <c r="I70" s="29"/>
      <c r="J70" s="31"/>
      <c r="K70" s="31"/>
      <c r="L70" s="16">
        <f t="shared" si="7"/>
        <v>0</v>
      </c>
      <c r="M70" s="23">
        <f t="shared" si="8"/>
        <v>0</v>
      </c>
    </row>
    <row r="71" spans="1:13" ht="15">
      <c r="A71" s="112"/>
      <c r="F71" s="30">
        <f t="shared" si="6"/>
        <v>0</v>
      </c>
      <c r="G71" s="33"/>
      <c r="H71" s="29"/>
      <c r="I71" s="29"/>
      <c r="J71" s="38"/>
      <c r="K71" s="38"/>
      <c r="L71" s="16">
        <f t="shared" si="7"/>
        <v>0</v>
      </c>
      <c r="M71" s="23">
        <f t="shared" si="8"/>
        <v>0</v>
      </c>
    </row>
    <row r="72" spans="1:13" ht="15">
      <c r="A72" s="112"/>
      <c r="F72" s="30">
        <f t="shared" si="6"/>
        <v>0</v>
      </c>
      <c r="G72" s="33"/>
      <c r="H72" s="29"/>
      <c r="I72" s="29"/>
      <c r="J72" s="38"/>
      <c r="K72" s="38"/>
      <c r="L72" s="16">
        <f t="shared" si="7"/>
        <v>0</v>
      </c>
      <c r="M72" s="23">
        <f t="shared" si="8"/>
        <v>0</v>
      </c>
    </row>
    <row r="73" spans="1:13" ht="15">
      <c r="A73" s="112"/>
      <c r="F73" s="30">
        <f t="shared" si="6"/>
        <v>0</v>
      </c>
      <c r="G73" s="29"/>
      <c r="H73" s="29"/>
      <c r="I73" s="29"/>
      <c r="J73" s="31"/>
      <c r="K73" s="31"/>
      <c r="L73" s="16">
        <f t="shared" si="7"/>
        <v>0</v>
      </c>
      <c r="M73" s="23">
        <f t="shared" si="8"/>
        <v>0</v>
      </c>
    </row>
    <row r="74" spans="1:13" ht="15">
      <c r="A74" s="112"/>
      <c r="F74" s="30">
        <f t="shared" si="6"/>
        <v>0</v>
      </c>
      <c r="G74" s="32"/>
      <c r="H74" s="29"/>
      <c r="I74" s="29"/>
      <c r="J74" s="38"/>
      <c r="K74" s="38"/>
      <c r="L74" s="16">
        <f t="shared" si="7"/>
        <v>0</v>
      </c>
      <c r="M74" s="23">
        <f t="shared" si="8"/>
        <v>0</v>
      </c>
    </row>
    <row r="75" spans="1:13" ht="15">
      <c r="A75" s="112"/>
      <c r="F75" s="30">
        <f t="shared" si="6"/>
        <v>0</v>
      </c>
      <c r="G75" s="32"/>
      <c r="H75" s="29"/>
      <c r="I75" s="29"/>
      <c r="J75" s="31"/>
      <c r="K75" s="31"/>
      <c r="L75" s="16">
        <f t="shared" si="7"/>
        <v>0</v>
      </c>
      <c r="M75" s="23">
        <f t="shared" si="8"/>
        <v>0</v>
      </c>
    </row>
    <row r="142" spans="1:8" ht="12.75">
      <c r="A142" s="8"/>
      <c r="F142" s="6"/>
      <c r="G142" s="6"/>
      <c r="H142" s="6"/>
    </row>
    <row r="143" spans="1:6" ht="12.75">
      <c r="A143" s="116"/>
      <c r="F143" s="40"/>
    </row>
    <row r="144" spans="1:6" ht="12.75">
      <c r="A144" s="116"/>
      <c r="F144" s="40"/>
    </row>
    <row r="145" spans="1:6" ht="12.75">
      <c r="A145" s="116"/>
      <c r="F145" s="40"/>
    </row>
    <row r="146" spans="1:6" ht="12.75">
      <c r="A146" s="116"/>
      <c r="F146" s="40"/>
    </row>
    <row r="147" spans="1:6" ht="12.75">
      <c r="A147" s="116"/>
      <c r="F147" s="40"/>
    </row>
    <row r="148" spans="1:6" ht="12.75">
      <c r="A148" s="116"/>
      <c r="F148" s="40"/>
    </row>
    <row r="149" spans="1:6" ht="12.75">
      <c r="A149" s="116"/>
      <c r="F149" s="40"/>
    </row>
    <row r="150" spans="1:6" ht="12.75">
      <c r="A150" s="116"/>
      <c r="F150" s="40"/>
    </row>
    <row r="151" spans="1:6" ht="12.75">
      <c r="A151" s="116"/>
      <c r="F151" s="40"/>
    </row>
    <row r="152" spans="1:6" ht="12.75">
      <c r="A152" s="116"/>
      <c r="F152" s="40"/>
    </row>
    <row r="153" spans="1:6" ht="12.75">
      <c r="A153" s="116"/>
      <c r="F153" s="40"/>
    </row>
    <row r="154" spans="1:6" ht="12.75">
      <c r="A154" s="116"/>
      <c r="F154" s="40"/>
    </row>
    <row r="155" spans="1:6" ht="12.75">
      <c r="A155" s="116"/>
      <c r="F155" s="40"/>
    </row>
    <row r="156" spans="1:6" ht="12.75">
      <c r="A156" s="116"/>
      <c r="F156" s="40"/>
    </row>
    <row r="157" spans="1:6" ht="12.75">
      <c r="A157" s="116"/>
      <c r="F157" s="40"/>
    </row>
    <row r="158" spans="1:6" ht="12.75">
      <c r="A158" s="116"/>
      <c r="F158" s="40"/>
    </row>
    <row r="159" spans="1:6" ht="12.75">
      <c r="A159" s="116"/>
      <c r="F159" s="40"/>
    </row>
    <row r="160" spans="1:6" ht="12.75">
      <c r="A160" s="116"/>
      <c r="F160" s="40"/>
    </row>
    <row r="161" spans="1:6" ht="12.75">
      <c r="A161" s="116"/>
      <c r="F161" s="40"/>
    </row>
    <row r="162" spans="1:6" ht="12.75">
      <c r="A162" s="116"/>
      <c r="F162" s="40"/>
    </row>
    <row r="163" spans="1:6" ht="12.75">
      <c r="A163" s="116"/>
      <c r="F163" s="40"/>
    </row>
    <row r="164" spans="1:6" ht="12.75">
      <c r="A164" s="116"/>
      <c r="F164" s="40"/>
    </row>
    <row r="165" spans="1:6" ht="12.75">
      <c r="A165" s="116"/>
      <c r="F165" s="40"/>
    </row>
    <row r="166" spans="1:6" ht="12.75">
      <c r="A166" s="116"/>
      <c r="F166" s="40"/>
    </row>
    <row r="167" spans="1:6" ht="12.75">
      <c r="A167" s="116"/>
      <c r="F167" s="40"/>
    </row>
    <row r="168" spans="1:6" ht="12.75">
      <c r="A168" s="116"/>
      <c r="F168" s="40"/>
    </row>
    <row r="169" spans="1:6" ht="12.75">
      <c r="A169" s="116"/>
      <c r="F169" s="40"/>
    </row>
    <row r="170" spans="1:6" ht="12.75">
      <c r="A170" s="116"/>
      <c r="F170" s="40"/>
    </row>
    <row r="171" spans="1:6" ht="12.75">
      <c r="A171" s="116"/>
      <c r="F171" s="40"/>
    </row>
    <row r="172" spans="1:6" ht="12.75">
      <c r="A172" s="116"/>
      <c r="F172" s="40"/>
    </row>
    <row r="173" spans="1:6" ht="12.75">
      <c r="A173" s="116"/>
      <c r="F173" s="40"/>
    </row>
    <row r="174" spans="1:6" ht="12.75">
      <c r="A174" s="116"/>
      <c r="F174" s="40"/>
    </row>
    <row r="175" spans="1:6" ht="12.75">
      <c r="A175" s="116"/>
      <c r="F175" s="40"/>
    </row>
    <row r="176" spans="1:6" ht="12.75">
      <c r="A176" s="116"/>
      <c r="F176" s="40"/>
    </row>
    <row r="177" spans="1:6" ht="12.75">
      <c r="A177" s="116"/>
      <c r="F177" s="40"/>
    </row>
    <row r="178" spans="1:6" ht="12.75">
      <c r="A178" s="116"/>
      <c r="F178" s="40"/>
    </row>
    <row r="179" spans="1:6" ht="12.75">
      <c r="A179" s="116"/>
      <c r="F179" s="40"/>
    </row>
    <row r="180" spans="1:6" ht="12.75">
      <c r="A180" s="116"/>
      <c r="F180" s="40"/>
    </row>
    <row r="181" spans="1:6" ht="12.75">
      <c r="A181" s="116"/>
      <c r="F181" s="40"/>
    </row>
    <row r="182" spans="1:6" ht="12.75">
      <c r="A182" s="116"/>
      <c r="F182" s="40"/>
    </row>
    <row r="183" spans="1:6" ht="12.75">
      <c r="A183" s="116"/>
      <c r="F183" s="40"/>
    </row>
    <row r="184" spans="1:6" ht="12.75">
      <c r="A184" s="116"/>
      <c r="F184" s="40"/>
    </row>
    <row r="185" spans="1:6" ht="12.75">
      <c r="A185" s="116"/>
      <c r="F185" s="40"/>
    </row>
    <row r="186" spans="1:6" ht="12.75">
      <c r="A186" s="116"/>
      <c r="F186" s="40"/>
    </row>
    <row r="187" spans="1:6" ht="12.75">
      <c r="A187" s="116"/>
      <c r="F187" s="40"/>
    </row>
    <row r="188" spans="1:6" ht="12.75">
      <c r="A188" s="116"/>
      <c r="F188" s="40"/>
    </row>
    <row r="189" spans="1:6" ht="12.75">
      <c r="A189" s="116"/>
      <c r="F189" s="40"/>
    </row>
    <row r="190" spans="1:6" ht="12.75">
      <c r="A190" s="116"/>
      <c r="F190" s="40"/>
    </row>
    <row r="191" spans="1:6" ht="12.75">
      <c r="A191" s="116"/>
      <c r="F191" s="40"/>
    </row>
    <row r="192" spans="1:6" ht="12.75">
      <c r="A192" s="116"/>
      <c r="F192" s="40"/>
    </row>
    <row r="193" spans="1:6" ht="12.75">
      <c r="A193" s="116"/>
      <c r="F193" s="40"/>
    </row>
    <row r="194" spans="1:6" ht="12.75">
      <c r="A194" s="116"/>
      <c r="F194" s="40"/>
    </row>
    <row r="195" spans="1:6" ht="12.75">
      <c r="A195" s="116"/>
      <c r="F195" s="40"/>
    </row>
    <row r="196" spans="1:6" ht="12.75">
      <c r="A196" s="116"/>
      <c r="F196" s="40"/>
    </row>
    <row r="197" spans="1:6" ht="12.75">
      <c r="A197" s="116"/>
      <c r="F197" s="40"/>
    </row>
    <row r="198" spans="1:6" ht="12.75">
      <c r="A198" s="116"/>
      <c r="F198" s="40"/>
    </row>
    <row r="199" spans="1:6" ht="12.75">
      <c r="A199" s="116"/>
      <c r="F199" s="40"/>
    </row>
    <row r="200" spans="1:6" ht="12.75">
      <c r="A200" s="116"/>
      <c r="F200" s="40"/>
    </row>
    <row r="201" spans="1:6" ht="12.75">
      <c r="A201" s="116"/>
      <c r="F201" s="40"/>
    </row>
    <row r="202" spans="1:6" ht="12.75">
      <c r="A202" s="116"/>
      <c r="F202" s="40"/>
    </row>
    <row r="203" spans="1:6" ht="12.75">
      <c r="A203" s="116"/>
      <c r="F203" s="40"/>
    </row>
  </sheetData>
  <sheetProtection/>
  <autoFilter ref="A3:M3">
    <sortState ref="A4:M203">
      <sortCondition descending="1" sortBy="value" ref="F4:F203"/>
    </sortState>
  </autoFilter>
  <mergeCells count="2">
    <mergeCell ref="A1:M1"/>
    <mergeCell ref="G2:K2"/>
  </mergeCells>
  <printOptions/>
  <pageMargins left="0.2" right="0.14027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6.57421875" style="117" customWidth="1"/>
    <col min="2" max="2" width="18.28125" style="0" customWidth="1"/>
    <col min="3" max="3" width="10.7109375" style="0" customWidth="1"/>
    <col min="4" max="4" width="29.00390625" style="0" customWidth="1"/>
    <col min="5" max="5" width="10.57421875" style="0" customWidth="1"/>
    <col min="6" max="6" width="9.140625" style="0" customWidth="1"/>
    <col min="7" max="7" width="4.140625" style="0" customWidth="1"/>
    <col min="8" max="8" width="3.8515625" style="0" customWidth="1"/>
    <col min="9" max="11" width="4.00390625" style="0" customWidth="1"/>
    <col min="12" max="12" width="8.00390625" style="0" customWidth="1"/>
    <col min="13" max="13" width="7.57421875" style="0" customWidth="1"/>
    <col min="14" max="18" width="6.140625" style="0" customWidth="1"/>
  </cols>
  <sheetData>
    <row r="1" spans="1:13" ht="30">
      <c r="A1" s="379" t="s">
        <v>17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0" ht="30.75" customHeight="1">
      <c r="A2" s="13"/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0</v>
      </c>
      <c r="Q3" s="5">
        <f>COUNTIF(M3:M100,3)</f>
        <v>0</v>
      </c>
      <c r="R3" s="5">
        <f>COUNTIF(M3:M100,2)</f>
        <v>0</v>
      </c>
      <c r="S3" s="5">
        <f>COUNTIF(M3:M100,1)</f>
        <v>1</v>
      </c>
      <c r="T3" s="15"/>
    </row>
    <row r="4" spans="1:20" ht="15.75">
      <c r="A4" s="84"/>
      <c r="B4" s="329" t="s">
        <v>231</v>
      </c>
      <c r="C4" s="329" t="s">
        <v>212</v>
      </c>
      <c r="D4" s="329" t="s">
        <v>88</v>
      </c>
      <c r="E4" s="338">
        <v>1995</v>
      </c>
      <c r="F4" s="59">
        <f aca="true" t="shared" si="0" ref="F4:F35">SUM(G4:L4)</f>
        <v>20</v>
      </c>
      <c r="G4" s="65">
        <v>20</v>
      </c>
      <c r="H4" s="61"/>
      <c r="I4" s="61"/>
      <c r="J4" s="62"/>
      <c r="K4" s="62"/>
      <c r="L4" s="68">
        <f aca="true" t="shared" si="1" ref="L4:L35">IF(M4&lt;5,0,-MIN(G4:K4))</f>
        <v>0</v>
      </c>
      <c r="M4" s="68">
        <f aca="true" t="shared" si="2" ref="M4:M35">COUNTA(G4:K4)</f>
        <v>1</v>
      </c>
      <c r="N4" s="15"/>
      <c r="O4" s="15"/>
      <c r="P4" s="15"/>
      <c r="Q4" s="15"/>
      <c r="R4" s="15"/>
      <c r="S4" s="15"/>
      <c r="T4" s="15"/>
    </row>
    <row r="5" spans="1:20" ht="15.75">
      <c r="A5" s="84"/>
      <c r="B5" s="64"/>
      <c r="C5" s="64"/>
      <c r="D5" s="64"/>
      <c r="E5" s="79"/>
      <c r="F5" s="59">
        <f t="shared" si="0"/>
        <v>0</v>
      </c>
      <c r="G5" s="65"/>
      <c r="H5" s="61"/>
      <c r="I5" s="61"/>
      <c r="J5" s="62"/>
      <c r="K5" s="62"/>
      <c r="L5" s="68">
        <f t="shared" si="1"/>
        <v>0</v>
      </c>
      <c r="M5" s="68">
        <f t="shared" si="2"/>
        <v>0</v>
      </c>
      <c r="N5" s="15"/>
      <c r="O5" s="15"/>
      <c r="P5" s="15"/>
      <c r="Q5" s="15"/>
      <c r="R5" s="15"/>
      <c r="S5" s="15"/>
      <c r="T5" s="15"/>
    </row>
    <row r="6" spans="1:20" ht="15.75">
      <c r="A6" s="84"/>
      <c r="B6" s="64"/>
      <c r="C6" s="64"/>
      <c r="D6" s="64"/>
      <c r="E6" s="79"/>
      <c r="F6" s="59">
        <f t="shared" si="0"/>
        <v>0</v>
      </c>
      <c r="G6" s="60"/>
      <c r="H6" s="61"/>
      <c r="I6" s="61"/>
      <c r="J6" s="62"/>
      <c r="K6" s="62"/>
      <c r="L6" s="68">
        <f t="shared" si="1"/>
        <v>0</v>
      </c>
      <c r="M6" s="68">
        <f t="shared" si="2"/>
        <v>0</v>
      </c>
      <c r="N6" s="15"/>
      <c r="O6" s="15"/>
      <c r="P6" s="15"/>
      <c r="Q6" s="15"/>
      <c r="R6" s="15"/>
      <c r="S6" s="15"/>
      <c r="T6" s="15"/>
    </row>
    <row r="7" spans="1:20" ht="15.75">
      <c r="A7" s="84"/>
      <c r="B7" s="64"/>
      <c r="C7" s="64"/>
      <c r="D7" s="64"/>
      <c r="E7" s="79"/>
      <c r="F7" s="59">
        <f t="shared" si="0"/>
        <v>0</v>
      </c>
      <c r="G7" s="60"/>
      <c r="H7" s="61"/>
      <c r="I7" s="61"/>
      <c r="J7" s="62"/>
      <c r="K7" s="62"/>
      <c r="L7" s="68">
        <f t="shared" si="1"/>
        <v>0</v>
      </c>
      <c r="M7" s="68">
        <f t="shared" si="2"/>
        <v>0</v>
      </c>
      <c r="N7" s="15"/>
      <c r="O7" s="15"/>
      <c r="P7" s="15"/>
      <c r="Q7" s="15"/>
      <c r="R7" s="15"/>
      <c r="S7" s="15"/>
      <c r="T7" s="15"/>
    </row>
    <row r="8" spans="1:20" ht="15.75">
      <c r="A8" s="84"/>
      <c r="F8" s="59">
        <f t="shared" si="0"/>
        <v>0</v>
      </c>
      <c r="G8" s="60"/>
      <c r="H8" s="61"/>
      <c r="I8" s="68"/>
      <c r="J8" s="61"/>
      <c r="K8" s="62"/>
      <c r="L8" s="68">
        <f t="shared" si="1"/>
        <v>0</v>
      </c>
      <c r="M8" s="68">
        <f t="shared" si="2"/>
        <v>0</v>
      </c>
      <c r="N8" s="15"/>
      <c r="O8" s="15"/>
      <c r="P8" s="15"/>
      <c r="Q8" s="15"/>
      <c r="R8" s="15"/>
      <c r="S8" s="15"/>
      <c r="T8" s="15"/>
    </row>
    <row r="9" spans="1:20" ht="15.75">
      <c r="A9" s="84"/>
      <c r="F9" s="59">
        <f t="shared" si="0"/>
        <v>0</v>
      </c>
      <c r="G9" s="60"/>
      <c r="H9" s="61"/>
      <c r="I9" s="61"/>
      <c r="J9" s="62"/>
      <c r="K9" s="62"/>
      <c r="L9" s="68">
        <f t="shared" si="1"/>
        <v>0</v>
      </c>
      <c r="M9" s="68">
        <f t="shared" si="2"/>
        <v>0</v>
      </c>
      <c r="N9" s="15"/>
      <c r="O9" s="15"/>
      <c r="P9" s="15"/>
      <c r="Q9" s="15"/>
      <c r="R9" s="15"/>
      <c r="S9" s="15"/>
      <c r="T9" s="15"/>
    </row>
    <row r="10" spans="1:20" ht="15.75">
      <c r="A10" s="84"/>
      <c r="F10" s="59">
        <f t="shared" si="0"/>
        <v>0</v>
      </c>
      <c r="G10" s="60"/>
      <c r="H10" s="61"/>
      <c r="I10" s="68"/>
      <c r="J10" s="61"/>
      <c r="K10" s="62"/>
      <c r="L10" s="68">
        <f t="shared" si="1"/>
        <v>0</v>
      </c>
      <c r="M10" s="68">
        <f t="shared" si="2"/>
        <v>0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F11" s="59">
        <f t="shared" si="0"/>
        <v>0</v>
      </c>
      <c r="G11" s="60"/>
      <c r="H11" s="61"/>
      <c r="I11" s="61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  <c r="T12" s="15"/>
    </row>
    <row r="13" spans="1:20" ht="15.75">
      <c r="A13" s="84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  <c r="T13" s="15"/>
    </row>
    <row r="14" spans="1:20" ht="15.75">
      <c r="A14" s="84"/>
      <c r="F14" s="59">
        <f t="shared" si="0"/>
        <v>0</v>
      </c>
      <c r="G14" s="60"/>
      <c r="H14" s="61"/>
      <c r="I14" s="61"/>
      <c r="J14" s="62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</row>
    <row r="17" spans="1:20" ht="15.75">
      <c r="A17" s="84"/>
      <c r="F17" s="59">
        <f t="shared" si="0"/>
        <v>0</v>
      </c>
      <c r="G17" s="60"/>
      <c r="H17" s="61"/>
      <c r="I17" s="61"/>
      <c r="J17" s="67"/>
      <c r="K17" s="67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F18" s="59">
        <f t="shared" si="0"/>
        <v>0</v>
      </c>
      <c r="G18" s="60"/>
      <c r="H18" s="61"/>
      <c r="I18" s="61"/>
      <c r="J18" s="67"/>
      <c r="K18" s="67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</row>
    <row r="19" spans="1:20" ht="15.75">
      <c r="A19" s="84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F20" s="59">
        <f t="shared" si="0"/>
        <v>0</v>
      </c>
      <c r="G20" s="60"/>
      <c r="H20" s="61"/>
      <c r="I20" s="61"/>
      <c r="J20" s="67"/>
      <c r="K20" s="67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84"/>
      <c r="F21" s="59">
        <f t="shared" si="0"/>
        <v>0</v>
      </c>
      <c r="G21" s="65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20" ht="15.75">
      <c r="A22" s="84"/>
      <c r="F22" s="59">
        <f t="shared" si="0"/>
        <v>0</v>
      </c>
      <c r="G22" s="60"/>
      <c r="H22" s="61"/>
      <c r="I22" s="60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</row>
    <row r="23" spans="1:20" ht="15.75">
      <c r="A23" s="84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</row>
    <row r="24" spans="1:20" ht="15.75">
      <c r="A24" s="109"/>
      <c r="F24" s="89">
        <f t="shared" si="0"/>
        <v>0</v>
      </c>
      <c r="G24" s="90"/>
      <c r="H24" s="88"/>
      <c r="I24" s="88"/>
      <c r="J24" s="91"/>
      <c r="K24" s="74"/>
      <c r="L24" s="25">
        <f t="shared" si="1"/>
        <v>0</v>
      </c>
      <c r="M24" s="25">
        <f t="shared" si="2"/>
        <v>0</v>
      </c>
      <c r="N24" s="5"/>
      <c r="O24" s="5"/>
      <c r="P24" s="5"/>
      <c r="Q24" s="5"/>
      <c r="R24" s="5"/>
      <c r="S24" s="15"/>
      <c r="T24" s="15"/>
    </row>
    <row r="25" spans="1:20" ht="15.75">
      <c r="A25" s="108"/>
      <c r="F25" s="59">
        <f t="shared" si="0"/>
        <v>0</v>
      </c>
      <c r="G25" s="60"/>
      <c r="H25" s="61"/>
      <c r="I25" s="61"/>
      <c r="J25" s="67"/>
      <c r="K25" s="51"/>
      <c r="L25" s="16">
        <f t="shared" si="1"/>
        <v>0</v>
      </c>
      <c r="M25" s="16">
        <f t="shared" si="2"/>
        <v>0</v>
      </c>
      <c r="N25" s="15"/>
      <c r="O25" s="15"/>
      <c r="P25" s="15"/>
      <c r="Q25" s="15"/>
      <c r="R25" s="15"/>
      <c r="S25" s="15"/>
      <c r="T25" s="15"/>
    </row>
    <row r="26" spans="1:20" ht="15.75">
      <c r="A26" s="108"/>
      <c r="F26" s="59">
        <f t="shared" si="0"/>
        <v>0</v>
      </c>
      <c r="G26" s="60"/>
      <c r="H26" s="61"/>
      <c r="I26" s="61"/>
      <c r="J26" s="62"/>
      <c r="K26" s="50"/>
      <c r="L26" s="16">
        <f t="shared" si="1"/>
        <v>0</v>
      </c>
      <c r="M26" s="16">
        <f t="shared" si="2"/>
        <v>0</v>
      </c>
      <c r="N26" s="15"/>
      <c r="O26" s="15"/>
      <c r="P26" s="15"/>
      <c r="Q26" s="15"/>
      <c r="R26" s="15"/>
      <c r="S26" s="15"/>
      <c r="T26" s="15"/>
    </row>
    <row r="27" spans="1:20" ht="15.75">
      <c r="A27" s="108"/>
      <c r="F27" s="59">
        <f t="shared" si="0"/>
        <v>0</v>
      </c>
      <c r="G27" s="60"/>
      <c r="H27" s="61"/>
      <c r="I27" s="61"/>
      <c r="J27" s="67"/>
      <c r="K27" s="51"/>
      <c r="L27" s="16">
        <f t="shared" si="1"/>
        <v>0</v>
      </c>
      <c r="M27" s="16">
        <f t="shared" si="2"/>
        <v>0</v>
      </c>
      <c r="N27" s="15"/>
      <c r="O27" s="15"/>
      <c r="P27" s="15"/>
      <c r="Q27" s="15"/>
      <c r="R27" s="15"/>
      <c r="S27" s="15"/>
      <c r="T27" s="15"/>
    </row>
    <row r="28" spans="1:20" ht="15.75">
      <c r="A28" s="108"/>
      <c r="F28" s="59">
        <f t="shared" si="0"/>
        <v>0</v>
      </c>
      <c r="G28" s="60"/>
      <c r="H28" s="61"/>
      <c r="I28" s="61"/>
      <c r="J28" s="62"/>
      <c r="K28" s="50"/>
      <c r="L28" s="16">
        <f t="shared" si="1"/>
        <v>0</v>
      </c>
      <c r="M28" s="16">
        <f t="shared" si="2"/>
        <v>0</v>
      </c>
      <c r="N28" s="15"/>
      <c r="O28" s="15"/>
      <c r="P28" s="15"/>
      <c r="Q28" s="15"/>
      <c r="R28" s="15"/>
      <c r="S28" s="15"/>
      <c r="T28" s="15"/>
    </row>
    <row r="29" spans="1:20" ht="15.75">
      <c r="A29" s="108"/>
      <c r="F29" s="59">
        <f t="shared" si="0"/>
        <v>0</v>
      </c>
      <c r="G29" s="73"/>
      <c r="H29" s="61"/>
      <c r="I29" s="61"/>
      <c r="J29" s="62"/>
      <c r="K29" s="50"/>
      <c r="L29" s="16">
        <f t="shared" si="1"/>
        <v>0</v>
      </c>
      <c r="M29" s="16">
        <f t="shared" si="2"/>
        <v>0</v>
      </c>
      <c r="N29" s="15"/>
      <c r="O29" s="15"/>
      <c r="P29" s="15"/>
      <c r="Q29" s="15"/>
      <c r="R29" s="15"/>
      <c r="S29" s="15"/>
      <c r="T29" s="15"/>
    </row>
    <row r="30" spans="1:13" ht="15">
      <c r="A30" s="115"/>
      <c r="F30" s="70">
        <f t="shared" si="0"/>
        <v>0</v>
      </c>
      <c r="G30" s="71"/>
      <c r="H30" s="69"/>
      <c r="I30" s="69"/>
      <c r="J30" s="72"/>
      <c r="K30" s="52"/>
      <c r="L30" s="16">
        <f t="shared" si="1"/>
        <v>0</v>
      </c>
      <c r="M30" s="23">
        <f t="shared" si="2"/>
        <v>0</v>
      </c>
    </row>
    <row r="31" spans="1:13" ht="15">
      <c r="A31" s="112"/>
      <c r="F31" s="45">
        <f t="shared" si="0"/>
        <v>0</v>
      </c>
      <c r="G31" s="46"/>
      <c r="H31" s="44"/>
      <c r="I31" s="44"/>
      <c r="J31" s="47"/>
      <c r="K31" s="31"/>
      <c r="L31" s="16">
        <f t="shared" si="1"/>
        <v>0</v>
      </c>
      <c r="M31" s="23">
        <f t="shared" si="2"/>
        <v>0</v>
      </c>
    </row>
    <row r="32" spans="1:13" ht="15">
      <c r="A32" s="112"/>
      <c r="F32" s="30">
        <f t="shared" si="0"/>
        <v>0</v>
      </c>
      <c r="G32" s="32"/>
      <c r="H32" s="29"/>
      <c r="I32" s="29"/>
      <c r="J32" s="38"/>
      <c r="K32" s="38"/>
      <c r="L32" s="16">
        <f t="shared" si="1"/>
        <v>0</v>
      </c>
      <c r="M32" s="23">
        <f t="shared" si="2"/>
        <v>0</v>
      </c>
    </row>
    <row r="33" spans="1:13" ht="15">
      <c r="A33" s="112"/>
      <c r="F33" s="30">
        <f t="shared" si="0"/>
        <v>0</v>
      </c>
      <c r="G33" s="32"/>
      <c r="H33" s="29"/>
      <c r="I33" s="29"/>
      <c r="J33" s="31"/>
      <c r="K33" s="31"/>
      <c r="L33" s="16">
        <f t="shared" si="1"/>
        <v>0</v>
      </c>
      <c r="M33" s="23">
        <f t="shared" si="2"/>
        <v>0</v>
      </c>
    </row>
    <row r="34" spans="1:13" ht="15">
      <c r="A34" s="112"/>
      <c r="F34" s="30">
        <f t="shared" si="0"/>
        <v>0</v>
      </c>
      <c r="G34" s="32"/>
      <c r="H34" s="29"/>
      <c r="I34" s="29"/>
      <c r="J34" s="31"/>
      <c r="K34" s="31"/>
      <c r="L34" s="16">
        <f t="shared" si="1"/>
        <v>0</v>
      </c>
      <c r="M34" s="23">
        <f t="shared" si="2"/>
        <v>0</v>
      </c>
    </row>
    <row r="35" spans="1:13" ht="15">
      <c r="A35" s="112"/>
      <c r="F35" s="30">
        <f t="shared" si="0"/>
        <v>0</v>
      </c>
      <c r="G35" s="33"/>
      <c r="H35" s="29"/>
      <c r="I35" s="29"/>
      <c r="J35" s="31"/>
      <c r="K35" s="31"/>
      <c r="L35" s="16">
        <f t="shared" si="1"/>
        <v>0</v>
      </c>
      <c r="M35" s="23">
        <f t="shared" si="2"/>
        <v>0</v>
      </c>
    </row>
    <row r="36" spans="1:13" ht="15">
      <c r="A36" s="112"/>
      <c r="F36" s="30">
        <f aca="true" t="shared" si="3" ref="F36:F67">SUM(G36:L36)</f>
        <v>0</v>
      </c>
      <c r="G36" s="32"/>
      <c r="H36" s="29"/>
      <c r="I36" s="29"/>
      <c r="J36" s="31"/>
      <c r="K36" s="31"/>
      <c r="L36" s="16">
        <f aca="true" t="shared" si="4" ref="L36:L67">IF(M36&lt;5,0,-MIN(G36:K36))</f>
        <v>0</v>
      </c>
      <c r="M36" s="23">
        <f aca="true" t="shared" si="5" ref="M36:M67">COUNTA(G36:K36)</f>
        <v>0</v>
      </c>
    </row>
    <row r="37" spans="1:13" ht="15">
      <c r="A37" s="112"/>
      <c r="F37" s="30">
        <f t="shared" si="3"/>
        <v>0</v>
      </c>
      <c r="G37" s="33"/>
      <c r="H37" s="29"/>
      <c r="I37" s="29"/>
      <c r="J37" s="31"/>
      <c r="K37" s="31"/>
      <c r="L37" s="16">
        <f t="shared" si="4"/>
        <v>0</v>
      </c>
      <c r="M37" s="23">
        <f t="shared" si="5"/>
        <v>0</v>
      </c>
    </row>
    <row r="38" spans="1:13" ht="15">
      <c r="A38" s="112"/>
      <c r="F38" s="30">
        <f t="shared" si="3"/>
        <v>0</v>
      </c>
      <c r="G38" s="33"/>
      <c r="H38" s="29"/>
      <c r="I38" s="29"/>
      <c r="J38" s="31"/>
      <c r="K38" s="31"/>
      <c r="L38" s="16">
        <f t="shared" si="4"/>
        <v>0</v>
      </c>
      <c r="M38" s="23">
        <f t="shared" si="5"/>
        <v>0</v>
      </c>
    </row>
    <row r="39" spans="1:13" ht="15">
      <c r="A39" s="112"/>
      <c r="F39" s="30">
        <f t="shared" si="3"/>
        <v>0</v>
      </c>
      <c r="G39" s="29"/>
      <c r="H39" s="29"/>
      <c r="I39" s="29"/>
      <c r="J39" s="38"/>
      <c r="K39" s="38"/>
      <c r="L39" s="16">
        <f t="shared" si="4"/>
        <v>0</v>
      </c>
      <c r="M39" s="23">
        <f t="shared" si="5"/>
        <v>0</v>
      </c>
    </row>
    <row r="40" spans="1:13" ht="15">
      <c r="A40" s="112"/>
      <c r="F40" s="30">
        <f t="shared" si="3"/>
        <v>0</v>
      </c>
      <c r="G40" s="29"/>
      <c r="H40" s="29"/>
      <c r="I40" s="29"/>
      <c r="J40" s="38"/>
      <c r="K40" s="38"/>
      <c r="L40" s="16">
        <f t="shared" si="4"/>
        <v>0</v>
      </c>
      <c r="M40" s="23">
        <f t="shared" si="5"/>
        <v>0</v>
      </c>
    </row>
    <row r="41" spans="1:13" ht="15">
      <c r="A41" s="112"/>
      <c r="F41" s="30">
        <f t="shared" si="3"/>
        <v>0</v>
      </c>
      <c r="G41" s="29"/>
      <c r="H41" s="29"/>
      <c r="I41" s="29"/>
      <c r="J41" s="31"/>
      <c r="K41" s="31"/>
      <c r="L41" s="16">
        <f t="shared" si="4"/>
        <v>0</v>
      </c>
      <c r="M41" s="23">
        <f t="shared" si="5"/>
        <v>0</v>
      </c>
    </row>
    <row r="42" spans="1:13" ht="15">
      <c r="A42" s="112"/>
      <c r="F42" s="30">
        <f t="shared" si="3"/>
        <v>0</v>
      </c>
      <c r="G42" s="33"/>
      <c r="H42" s="29"/>
      <c r="I42" s="29"/>
      <c r="J42" s="31"/>
      <c r="K42" s="31"/>
      <c r="L42" s="16">
        <f t="shared" si="4"/>
        <v>0</v>
      </c>
      <c r="M42" s="23">
        <f t="shared" si="5"/>
        <v>0</v>
      </c>
    </row>
    <row r="43" spans="1:13" ht="15">
      <c r="A43" s="112"/>
      <c r="F43" s="30">
        <f t="shared" si="3"/>
        <v>0</v>
      </c>
      <c r="G43" s="29"/>
      <c r="H43" s="29"/>
      <c r="I43" s="29"/>
      <c r="J43" s="38"/>
      <c r="K43" s="38"/>
      <c r="L43" s="16">
        <f t="shared" si="4"/>
        <v>0</v>
      </c>
      <c r="M43" s="23">
        <f t="shared" si="5"/>
        <v>0</v>
      </c>
    </row>
    <row r="44" spans="1:13" ht="15">
      <c r="A44" s="112"/>
      <c r="F44" s="30">
        <f t="shared" si="3"/>
        <v>0</v>
      </c>
      <c r="G44" s="29"/>
      <c r="H44" s="29"/>
      <c r="I44" s="29"/>
      <c r="J44" s="38"/>
      <c r="K44" s="38"/>
      <c r="L44" s="16">
        <f t="shared" si="4"/>
        <v>0</v>
      </c>
      <c r="M44" s="23">
        <f t="shared" si="5"/>
        <v>0</v>
      </c>
    </row>
    <row r="45" spans="1:13" ht="15">
      <c r="A45" s="112"/>
      <c r="F45" s="30">
        <f t="shared" si="3"/>
        <v>0</v>
      </c>
      <c r="G45" s="32"/>
      <c r="H45" s="29"/>
      <c r="I45" s="29"/>
      <c r="J45" s="38"/>
      <c r="K45" s="38"/>
      <c r="L45" s="16">
        <f t="shared" si="4"/>
        <v>0</v>
      </c>
      <c r="M45" s="23">
        <f t="shared" si="5"/>
        <v>0</v>
      </c>
    </row>
    <row r="46" spans="1:13" ht="15">
      <c r="A46" s="112"/>
      <c r="F46" s="30">
        <f t="shared" si="3"/>
        <v>0</v>
      </c>
      <c r="G46" s="32"/>
      <c r="H46" s="29"/>
      <c r="I46" s="29"/>
      <c r="J46" s="31"/>
      <c r="K46" s="31"/>
      <c r="L46" s="16">
        <f t="shared" si="4"/>
        <v>0</v>
      </c>
      <c r="M46" s="23">
        <f t="shared" si="5"/>
        <v>0</v>
      </c>
    </row>
    <row r="47" spans="1:13" ht="15">
      <c r="A47" s="112"/>
      <c r="F47" s="30">
        <f t="shared" si="3"/>
        <v>0</v>
      </c>
      <c r="G47" s="33"/>
      <c r="H47" s="29"/>
      <c r="I47" s="29"/>
      <c r="J47" s="38"/>
      <c r="K47" s="38"/>
      <c r="L47" s="16">
        <f t="shared" si="4"/>
        <v>0</v>
      </c>
      <c r="M47" s="23">
        <f t="shared" si="5"/>
        <v>0</v>
      </c>
    </row>
    <row r="48" spans="1:13" ht="15">
      <c r="A48" s="112"/>
      <c r="F48" s="30">
        <f t="shared" si="3"/>
        <v>0</v>
      </c>
      <c r="G48" s="33"/>
      <c r="H48" s="29"/>
      <c r="I48" s="29"/>
      <c r="J48" s="38"/>
      <c r="K48" s="38"/>
      <c r="L48" s="16">
        <f t="shared" si="4"/>
        <v>0</v>
      </c>
      <c r="M48" s="23">
        <f t="shared" si="5"/>
        <v>0</v>
      </c>
    </row>
    <row r="49" spans="1:13" ht="15">
      <c r="A49" s="112"/>
      <c r="F49" s="30">
        <f t="shared" si="3"/>
        <v>0</v>
      </c>
      <c r="G49" s="32"/>
      <c r="H49" s="29"/>
      <c r="I49" s="29"/>
      <c r="J49" s="31"/>
      <c r="K49" s="31"/>
      <c r="L49" s="16">
        <f t="shared" si="4"/>
        <v>0</v>
      </c>
      <c r="M49" s="23">
        <f t="shared" si="5"/>
        <v>0</v>
      </c>
    </row>
    <row r="50" spans="1:13" ht="15">
      <c r="A50" s="112"/>
      <c r="F50" s="30">
        <f t="shared" si="3"/>
        <v>0</v>
      </c>
      <c r="G50" s="33"/>
      <c r="H50" s="29"/>
      <c r="I50" s="29"/>
      <c r="J50" s="31"/>
      <c r="K50" s="31"/>
      <c r="L50" s="16">
        <f t="shared" si="4"/>
        <v>0</v>
      </c>
      <c r="M50" s="23">
        <f t="shared" si="5"/>
        <v>0</v>
      </c>
    </row>
    <row r="51" spans="1:13" ht="15">
      <c r="A51" s="112"/>
      <c r="F51" s="30">
        <f t="shared" si="3"/>
        <v>0</v>
      </c>
      <c r="G51" s="33"/>
      <c r="H51" s="29"/>
      <c r="I51" s="29"/>
      <c r="J51" s="38"/>
      <c r="K51" s="38"/>
      <c r="L51" s="16">
        <f t="shared" si="4"/>
        <v>0</v>
      </c>
      <c r="M51" s="23">
        <f t="shared" si="5"/>
        <v>0</v>
      </c>
    </row>
    <row r="52" spans="1:13" ht="15">
      <c r="A52" s="112"/>
      <c r="F52" s="30">
        <f t="shared" si="3"/>
        <v>0</v>
      </c>
      <c r="G52" s="29"/>
      <c r="H52" s="29"/>
      <c r="I52" s="29"/>
      <c r="J52" s="31"/>
      <c r="K52" s="31"/>
      <c r="L52" s="16">
        <f t="shared" si="4"/>
        <v>0</v>
      </c>
      <c r="M52" s="23">
        <f t="shared" si="5"/>
        <v>0</v>
      </c>
    </row>
    <row r="53" spans="1:13" ht="15">
      <c r="A53" s="112"/>
      <c r="F53" s="30">
        <f t="shared" si="3"/>
        <v>0</v>
      </c>
      <c r="G53" s="32"/>
      <c r="H53" s="29"/>
      <c r="I53" s="29"/>
      <c r="J53" s="31"/>
      <c r="K53" s="31"/>
      <c r="L53" s="16">
        <f t="shared" si="4"/>
        <v>0</v>
      </c>
      <c r="M53" s="23">
        <f t="shared" si="5"/>
        <v>0</v>
      </c>
    </row>
    <row r="54" spans="1:13" ht="15">
      <c r="A54" s="112"/>
      <c r="F54" s="30">
        <f t="shared" si="3"/>
        <v>0</v>
      </c>
      <c r="G54" s="33"/>
      <c r="H54" s="29"/>
      <c r="I54" s="29"/>
      <c r="J54" s="31"/>
      <c r="K54" s="31"/>
      <c r="L54" s="16">
        <f t="shared" si="4"/>
        <v>0</v>
      </c>
      <c r="M54" s="23">
        <f t="shared" si="5"/>
        <v>0</v>
      </c>
    </row>
    <row r="55" spans="1:13" ht="15">
      <c r="A55" s="112"/>
      <c r="F55" s="30">
        <f t="shared" si="3"/>
        <v>0</v>
      </c>
      <c r="G55" s="32"/>
      <c r="H55" s="29"/>
      <c r="I55" s="29"/>
      <c r="J55" s="31"/>
      <c r="K55" s="31"/>
      <c r="L55" s="16">
        <f t="shared" si="4"/>
        <v>0</v>
      </c>
      <c r="M55" s="23">
        <f t="shared" si="5"/>
        <v>0</v>
      </c>
    </row>
    <row r="56" spans="1:13" ht="15">
      <c r="A56" s="112"/>
      <c r="F56" s="30">
        <f t="shared" si="3"/>
        <v>0</v>
      </c>
      <c r="G56" s="29"/>
      <c r="H56" s="29"/>
      <c r="I56" s="29"/>
      <c r="J56" s="38"/>
      <c r="K56" s="38"/>
      <c r="L56" s="16">
        <f t="shared" si="4"/>
        <v>0</v>
      </c>
      <c r="M56" s="23">
        <f t="shared" si="5"/>
        <v>0</v>
      </c>
    </row>
    <row r="57" spans="1:13" ht="15">
      <c r="A57" s="112"/>
      <c r="F57" s="30">
        <f t="shared" si="3"/>
        <v>0</v>
      </c>
      <c r="G57" s="33"/>
      <c r="H57" s="29"/>
      <c r="I57" s="29"/>
      <c r="J57" s="38"/>
      <c r="K57" s="38"/>
      <c r="L57" s="16">
        <f t="shared" si="4"/>
        <v>0</v>
      </c>
      <c r="M57" s="23">
        <f t="shared" si="5"/>
        <v>0</v>
      </c>
    </row>
    <row r="58" spans="1:13" ht="15">
      <c r="A58" s="112"/>
      <c r="F58" s="30">
        <f t="shared" si="3"/>
        <v>0</v>
      </c>
      <c r="G58" s="29"/>
      <c r="H58" s="29"/>
      <c r="I58" s="29"/>
      <c r="J58" s="31"/>
      <c r="K58" s="31"/>
      <c r="L58" s="16">
        <f t="shared" si="4"/>
        <v>0</v>
      </c>
      <c r="M58" s="23">
        <f t="shared" si="5"/>
        <v>0</v>
      </c>
    </row>
    <row r="59" spans="1:13" ht="15">
      <c r="A59" s="112"/>
      <c r="F59" s="30">
        <f t="shared" si="3"/>
        <v>0</v>
      </c>
      <c r="G59" s="33"/>
      <c r="H59" s="29"/>
      <c r="I59" s="29"/>
      <c r="J59" s="38"/>
      <c r="K59" s="38"/>
      <c r="L59" s="16">
        <f t="shared" si="4"/>
        <v>0</v>
      </c>
      <c r="M59" s="23">
        <f t="shared" si="5"/>
        <v>0</v>
      </c>
    </row>
    <row r="60" spans="1:13" ht="15">
      <c r="A60" s="112"/>
      <c r="F60" s="30">
        <f t="shared" si="3"/>
        <v>0</v>
      </c>
      <c r="G60" s="32"/>
      <c r="H60" s="29"/>
      <c r="I60" s="29"/>
      <c r="J60" s="38"/>
      <c r="K60" s="38"/>
      <c r="L60" s="16">
        <f t="shared" si="4"/>
        <v>0</v>
      </c>
      <c r="M60" s="23">
        <f t="shared" si="5"/>
        <v>0</v>
      </c>
    </row>
    <row r="61" spans="1:13" ht="15">
      <c r="A61" s="112"/>
      <c r="F61" s="30">
        <f t="shared" si="3"/>
        <v>0</v>
      </c>
      <c r="G61" s="32"/>
      <c r="H61" s="29"/>
      <c r="I61" s="29"/>
      <c r="J61" s="31"/>
      <c r="K61" s="31"/>
      <c r="L61" s="16">
        <f t="shared" si="4"/>
        <v>0</v>
      </c>
      <c r="M61" s="23">
        <f t="shared" si="5"/>
        <v>0</v>
      </c>
    </row>
    <row r="62" spans="1:13" ht="15">
      <c r="A62" s="112"/>
      <c r="F62" s="30">
        <f t="shared" si="3"/>
        <v>0</v>
      </c>
      <c r="G62" s="33"/>
      <c r="H62" s="29"/>
      <c r="I62" s="29"/>
      <c r="J62" s="38"/>
      <c r="K62" s="38"/>
      <c r="L62" s="16">
        <f t="shared" si="4"/>
        <v>0</v>
      </c>
      <c r="M62" s="23">
        <f t="shared" si="5"/>
        <v>0</v>
      </c>
    </row>
    <row r="63" spans="1:13" ht="15">
      <c r="A63" s="112"/>
      <c r="F63" s="30">
        <f t="shared" si="3"/>
        <v>0</v>
      </c>
      <c r="G63" s="33"/>
      <c r="H63" s="29"/>
      <c r="I63" s="29"/>
      <c r="J63" s="38"/>
      <c r="K63" s="38"/>
      <c r="L63" s="16">
        <f t="shared" si="4"/>
        <v>0</v>
      </c>
      <c r="M63" s="23">
        <f t="shared" si="5"/>
        <v>0</v>
      </c>
    </row>
    <row r="64" spans="1:13" ht="15">
      <c r="A64" s="112"/>
      <c r="F64" s="30">
        <f t="shared" si="3"/>
        <v>0</v>
      </c>
      <c r="G64" s="33"/>
      <c r="H64" s="29"/>
      <c r="I64" s="29"/>
      <c r="J64" s="38"/>
      <c r="K64" s="38"/>
      <c r="L64" s="16">
        <f t="shared" si="4"/>
        <v>0</v>
      </c>
      <c r="M64" s="23">
        <f t="shared" si="5"/>
        <v>0</v>
      </c>
    </row>
    <row r="65" spans="1:13" ht="15">
      <c r="A65" s="112"/>
      <c r="F65" s="30">
        <f t="shared" si="3"/>
        <v>0</v>
      </c>
      <c r="G65" s="33"/>
      <c r="H65" s="29"/>
      <c r="I65" s="29"/>
      <c r="J65" s="38"/>
      <c r="K65" s="38"/>
      <c r="L65" s="16">
        <f t="shared" si="4"/>
        <v>0</v>
      </c>
      <c r="M65" s="23">
        <f t="shared" si="5"/>
        <v>0</v>
      </c>
    </row>
    <row r="66" spans="1:13" ht="15">
      <c r="A66" s="112"/>
      <c r="F66" s="30">
        <f t="shared" si="3"/>
        <v>0</v>
      </c>
      <c r="G66" s="29"/>
      <c r="H66" s="29"/>
      <c r="I66" s="29"/>
      <c r="J66" s="31"/>
      <c r="K66" s="31"/>
      <c r="L66" s="16">
        <f t="shared" si="4"/>
        <v>0</v>
      </c>
      <c r="M66" s="23">
        <f t="shared" si="5"/>
        <v>0</v>
      </c>
    </row>
    <row r="67" spans="1:13" ht="15">
      <c r="A67" s="112"/>
      <c r="F67" s="30">
        <f t="shared" si="3"/>
        <v>0</v>
      </c>
      <c r="G67" s="33"/>
      <c r="H67" s="29"/>
      <c r="I67" s="29"/>
      <c r="J67" s="38"/>
      <c r="K67" s="38"/>
      <c r="L67" s="16">
        <f t="shared" si="4"/>
        <v>0</v>
      </c>
      <c r="M67" s="23">
        <f t="shared" si="5"/>
        <v>0</v>
      </c>
    </row>
    <row r="68" spans="1:13" ht="15">
      <c r="A68" s="112"/>
      <c r="F68" s="30">
        <f aca="true" t="shared" si="6" ref="F68:F75">SUM(G68:L68)</f>
        <v>0</v>
      </c>
      <c r="G68" s="33"/>
      <c r="H68" s="29"/>
      <c r="I68" s="29"/>
      <c r="J68" s="38"/>
      <c r="K68" s="38"/>
      <c r="L68" s="16">
        <f aca="true" t="shared" si="7" ref="L68:L75">IF(M68&lt;5,0,-MIN(G68:K68))</f>
        <v>0</v>
      </c>
      <c r="M68" s="23">
        <f aca="true" t="shared" si="8" ref="M68:M75">COUNTA(G68:K68)</f>
        <v>0</v>
      </c>
    </row>
    <row r="69" spans="1:13" ht="15">
      <c r="A69" s="112"/>
      <c r="F69" s="30">
        <f t="shared" si="6"/>
        <v>0</v>
      </c>
      <c r="G69" s="29"/>
      <c r="H69" s="29"/>
      <c r="I69" s="29"/>
      <c r="J69" s="31"/>
      <c r="K69" s="31"/>
      <c r="L69" s="16">
        <f t="shared" si="7"/>
        <v>0</v>
      </c>
      <c r="M69" s="23">
        <f t="shared" si="8"/>
        <v>0</v>
      </c>
    </row>
    <row r="70" spans="1:13" ht="15">
      <c r="A70" s="112"/>
      <c r="F70" s="30">
        <f t="shared" si="6"/>
        <v>0</v>
      </c>
      <c r="G70" s="32"/>
      <c r="H70" s="29"/>
      <c r="I70" s="29"/>
      <c r="J70" s="31"/>
      <c r="K70" s="31"/>
      <c r="L70" s="16">
        <f t="shared" si="7"/>
        <v>0</v>
      </c>
      <c r="M70" s="23">
        <f t="shared" si="8"/>
        <v>0</v>
      </c>
    </row>
    <row r="71" spans="1:13" ht="15">
      <c r="A71" s="112"/>
      <c r="F71" s="30">
        <f t="shared" si="6"/>
        <v>0</v>
      </c>
      <c r="G71" s="33"/>
      <c r="H71" s="29"/>
      <c r="I71" s="29"/>
      <c r="J71" s="38"/>
      <c r="K71" s="38"/>
      <c r="L71" s="16">
        <f t="shared" si="7"/>
        <v>0</v>
      </c>
      <c r="M71" s="23">
        <f t="shared" si="8"/>
        <v>0</v>
      </c>
    </row>
    <row r="72" spans="1:13" ht="15">
      <c r="A72" s="112"/>
      <c r="F72" s="30">
        <f t="shared" si="6"/>
        <v>0</v>
      </c>
      <c r="G72" s="33"/>
      <c r="H72" s="29"/>
      <c r="I72" s="29"/>
      <c r="J72" s="38"/>
      <c r="K72" s="38"/>
      <c r="L72" s="16">
        <f t="shared" si="7"/>
        <v>0</v>
      </c>
      <c r="M72" s="23">
        <f t="shared" si="8"/>
        <v>0</v>
      </c>
    </row>
    <row r="73" spans="1:13" ht="15">
      <c r="A73" s="112"/>
      <c r="F73" s="30">
        <f t="shared" si="6"/>
        <v>0</v>
      </c>
      <c r="G73" s="29"/>
      <c r="H73" s="29"/>
      <c r="I73" s="29"/>
      <c r="J73" s="31"/>
      <c r="K73" s="31"/>
      <c r="L73" s="16">
        <f t="shared" si="7"/>
        <v>0</v>
      </c>
      <c r="M73" s="23">
        <f t="shared" si="8"/>
        <v>0</v>
      </c>
    </row>
    <row r="74" spans="1:13" ht="15">
      <c r="A74" s="112"/>
      <c r="F74" s="30">
        <f t="shared" si="6"/>
        <v>0</v>
      </c>
      <c r="G74" s="32"/>
      <c r="H74" s="29"/>
      <c r="I74" s="29"/>
      <c r="J74" s="38"/>
      <c r="K74" s="38"/>
      <c r="L74" s="16">
        <f t="shared" si="7"/>
        <v>0</v>
      </c>
      <c r="M74" s="23">
        <f t="shared" si="8"/>
        <v>0</v>
      </c>
    </row>
    <row r="75" spans="1:13" ht="15">
      <c r="A75" s="112"/>
      <c r="F75" s="30">
        <f t="shared" si="6"/>
        <v>0</v>
      </c>
      <c r="G75" s="32"/>
      <c r="H75" s="29"/>
      <c r="I75" s="29"/>
      <c r="J75" s="31"/>
      <c r="K75" s="31"/>
      <c r="L75" s="16">
        <f t="shared" si="7"/>
        <v>0</v>
      </c>
      <c r="M75" s="23">
        <f t="shared" si="8"/>
        <v>0</v>
      </c>
    </row>
  </sheetData>
  <sheetProtection/>
  <autoFilter ref="A3:M3">
    <sortState ref="A4:M75">
      <sortCondition descending="1" sortBy="value" ref="F4:F75"/>
    </sortState>
  </autoFilter>
  <mergeCells count="2">
    <mergeCell ref="A1:M1"/>
    <mergeCell ref="G2:K2"/>
  </mergeCells>
  <printOptions/>
  <pageMargins left="0.15972222222222224" right="0.12986111111111112" top="0.19652777777777777" bottom="0.19652777777777777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6.57421875" style="110" customWidth="1"/>
    <col min="2" max="2" width="24.57421875" style="95" customWidth="1"/>
    <col min="3" max="3" width="13.28125" style="95" customWidth="1"/>
    <col min="4" max="4" width="29.00390625" style="94" customWidth="1"/>
    <col min="5" max="5" width="9.7109375" style="95" customWidth="1"/>
    <col min="6" max="6" width="9.421875" style="79" customWidth="1"/>
    <col min="7" max="7" width="4.00390625" style="79" customWidth="1"/>
    <col min="8" max="8" width="4.140625" style="79" customWidth="1"/>
    <col min="9" max="9" width="3.8515625" style="64" customWidth="1"/>
    <col min="10" max="11" width="4.00390625" style="64" customWidth="1"/>
    <col min="12" max="13" width="7.57421875" style="64" customWidth="1"/>
    <col min="14" max="18" width="6.140625" style="0" customWidth="1"/>
  </cols>
  <sheetData>
    <row r="1" spans="1:13" ht="30">
      <c r="A1" s="379" t="s">
        <v>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0" ht="30.75">
      <c r="A2" s="13"/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</row>
    <row r="3" spans="1:19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COUNTIF(M4:M100,6)</f>
        <v>0</v>
      </c>
      <c r="O3" s="5">
        <f>COUNTIF(M4:M100,5)</f>
        <v>0</v>
      </c>
      <c r="P3" s="5">
        <f>COUNTIF(M4:M100,4)</f>
        <v>3</v>
      </c>
      <c r="Q3" s="5">
        <f>COUNTIF(M4:M100,3)</f>
        <v>0</v>
      </c>
      <c r="R3" s="5">
        <f>COUNTIF(M4:M100,2)</f>
        <v>7</v>
      </c>
      <c r="S3" s="5">
        <f>COUNTIF(M4:M100,1)</f>
        <v>5</v>
      </c>
    </row>
    <row r="4" spans="1:20" ht="15.75">
      <c r="A4" s="84"/>
      <c r="B4" s="64" t="s">
        <v>360</v>
      </c>
      <c r="C4" s="64" t="s">
        <v>102</v>
      </c>
      <c r="D4" s="64" t="s">
        <v>158</v>
      </c>
      <c r="E4" s="344">
        <v>1976</v>
      </c>
      <c r="F4" s="59">
        <f aca="true" t="shared" si="0" ref="F4:F35">SUM(G4:L4)</f>
        <v>73</v>
      </c>
      <c r="G4" s="60">
        <v>15</v>
      </c>
      <c r="H4" s="61">
        <v>20</v>
      </c>
      <c r="I4" s="61">
        <v>20</v>
      </c>
      <c r="J4" s="62">
        <v>18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T4" s="15"/>
    </row>
    <row r="5" spans="1:20" ht="15.75">
      <c r="A5" s="84"/>
      <c r="B5" s="64" t="s">
        <v>335</v>
      </c>
      <c r="C5" s="64" t="s">
        <v>361</v>
      </c>
      <c r="D5" s="64" t="s">
        <v>146</v>
      </c>
      <c r="E5" s="344">
        <v>1970</v>
      </c>
      <c r="F5" s="59">
        <f t="shared" si="0"/>
        <v>63</v>
      </c>
      <c r="G5" s="65">
        <v>14</v>
      </c>
      <c r="H5" s="61">
        <v>18</v>
      </c>
      <c r="I5" s="60">
        <v>15</v>
      </c>
      <c r="J5" s="62">
        <v>16</v>
      </c>
      <c r="K5" s="62"/>
      <c r="L5" s="68">
        <f t="shared" si="1"/>
        <v>0</v>
      </c>
      <c r="M5" s="68">
        <f t="shared" si="2"/>
        <v>4</v>
      </c>
      <c r="N5" s="15"/>
      <c r="T5" s="15"/>
    </row>
    <row r="6" spans="1:20" ht="15.75">
      <c r="A6" s="84"/>
      <c r="B6" s="64" t="s">
        <v>227</v>
      </c>
      <c r="C6" s="64" t="s">
        <v>282</v>
      </c>
      <c r="D6" s="64" t="s">
        <v>77</v>
      </c>
      <c r="E6" s="344">
        <v>1969</v>
      </c>
      <c r="F6" s="59">
        <f t="shared" si="0"/>
        <v>42</v>
      </c>
      <c r="G6" s="60">
        <v>12</v>
      </c>
      <c r="H6" s="61">
        <v>16</v>
      </c>
      <c r="I6" s="61">
        <v>14</v>
      </c>
      <c r="J6" s="62" t="s">
        <v>354</v>
      </c>
      <c r="K6" s="62"/>
      <c r="L6" s="68">
        <f t="shared" si="1"/>
        <v>0</v>
      </c>
      <c r="M6" s="68">
        <f t="shared" si="2"/>
        <v>4</v>
      </c>
      <c r="N6" s="5"/>
      <c r="O6" s="5"/>
      <c r="P6" s="5"/>
      <c r="Q6" s="5"/>
      <c r="R6" s="5"/>
      <c r="S6" s="15"/>
      <c r="T6" s="15"/>
    </row>
    <row r="7" spans="1:20" ht="15.75">
      <c r="A7" s="84"/>
      <c r="B7" s="86" t="s">
        <v>358</v>
      </c>
      <c r="C7" s="86" t="s">
        <v>109</v>
      </c>
      <c r="D7" s="64" t="s">
        <v>88</v>
      </c>
      <c r="E7" s="317">
        <v>1974</v>
      </c>
      <c r="F7" s="59">
        <f t="shared" si="0"/>
        <v>40</v>
      </c>
      <c r="G7" s="60">
        <v>20</v>
      </c>
      <c r="H7" s="61"/>
      <c r="I7" s="60"/>
      <c r="J7" s="62">
        <v>20</v>
      </c>
      <c r="K7" s="62"/>
      <c r="L7" s="68">
        <f t="shared" si="1"/>
        <v>0</v>
      </c>
      <c r="M7" s="68">
        <f t="shared" si="2"/>
        <v>2</v>
      </c>
      <c r="N7" s="15"/>
      <c r="O7" s="15"/>
      <c r="P7" s="15"/>
      <c r="Q7" s="15"/>
      <c r="R7" s="15"/>
      <c r="S7" s="15"/>
      <c r="T7" s="15"/>
    </row>
    <row r="8" spans="1:20" ht="15.75">
      <c r="A8" s="84"/>
      <c r="B8" s="64" t="s">
        <v>322</v>
      </c>
      <c r="C8" s="64" t="s">
        <v>323</v>
      </c>
      <c r="D8" s="64" t="s">
        <v>143</v>
      </c>
      <c r="E8" s="317">
        <v>1973</v>
      </c>
      <c r="F8" s="59">
        <f t="shared" si="0"/>
        <v>34</v>
      </c>
      <c r="G8" s="60">
        <v>16</v>
      </c>
      <c r="H8" s="60"/>
      <c r="I8" s="60">
        <v>18</v>
      </c>
      <c r="J8" s="62"/>
      <c r="K8" s="62"/>
      <c r="L8" s="68">
        <f t="shared" si="1"/>
        <v>0</v>
      </c>
      <c r="M8" s="68">
        <f t="shared" si="2"/>
        <v>2</v>
      </c>
      <c r="N8" s="15"/>
      <c r="O8" s="15"/>
      <c r="P8" s="15"/>
      <c r="Q8" s="15"/>
      <c r="R8" s="15"/>
      <c r="S8" s="15"/>
      <c r="T8" s="15"/>
    </row>
    <row r="9" spans="1:20" ht="15.75">
      <c r="A9" s="84"/>
      <c r="B9" s="64" t="s">
        <v>310</v>
      </c>
      <c r="C9" s="64" t="s">
        <v>106</v>
      </c>
      <c r="D9" s="64" t="s">
        <v>88</v>
      </c>
      <c r="E9" s="344">
        <v>1977</v>
      </c>
      <c r="F9" s="59">
        <f t="shared" si="0"/>
        <v>29</v>
      </c>
      <c r="G9" s="60">
        <v>13</v>
      </c>
      <c r="H9" s="60"/>
      <c r="I9" s="60">
        <v>16</v>
      </c>
      <c r="J9" s="62"/>
      <c r="K9" s="62"/>
      <c r="L9" s="68">
        <f t="shared" si="1"/>
        <v>0</v>
      </c>
      <c r="M9" s="68">
        <f t="shared" si="2"/>
        <v>2</v>
      </c>
      <c r="N9" s="15"/>
      <c r="O9" s="15"/>
      <c r="P9" s="15"/>
      <c r="Q9" s="15"/>
      <c r="R9" s="15"/>
      <c r="S9" s="15"/>
      <c r="T9" s="15"/>
    </row>
    <row r="10" spans="1:20" ht="15.75" customHeight="1">
      <c r="A10" s="84"/>
      <c r="B10" s="178" t="s">
        <v>129</v>
      </c>
      <c r="C10" s="178" t="s">
        <v>94</v>
      </c>
      <c r="D10" s="64" t="s">
        <v>76</v>
      </c>
      <c r="E10" s="95">
        <v>1976</v>
      </c>
      <c r="F10" s="59">
        <f t="shared" si="0"/>
        <v>28</v>
      </c>
      <c r="G10" s="60"/>
      <c r="H10" s="60"/>
      <c r="I10" s="61">
        <v>13</v>
      </c>
      <c r="J10" s="62">
        <v>15</v>
      </c>
      <c r="K10" s="62"/>
      <c r="L10" s="68">
        <f t="shared" si="1"/>
        <v>0</v>
      </c>
      <c r="M10" s="68">
        <f t="shared" si="2"/>
        <v>2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B11" s="178" t="s">
        <v>435</v>
      </c>
      <c r="C11" s="178" t="s">
        <v>471</v>
      </c>
      <c r="D11" s="64" t="s">
        <v>157</v>
      </c>
      <c r="E11" s="95">
        <v>1972</v>
      </c>
      <c r="F11" s="59">
        <f t="shared" si="0"/>
        <v>27</v>
      </c>
      <c r="G11" s="60"/>
      <c r="H11" s="61">
        <v>15</v>
      </c>
      <c r="I11" s="61">
        <v>12</v>
      </c>
      <c r="J11" s="62"/>
      <c r="K11" s="62"/>
      <c r="L11" s="68">
        <f t="shared" si="1"/>
        <v>0</v>
      </c>
      <c r="M11" s="68">
        <f t="shared" si="2"/>
        <v>2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B12" s="178" t="s">
        <v>75</v>
      </c>
      <c r="C12" s="178" t="s">
        <v>59</v>
      </c>
      <c r="D12" s="64" t="s">
        <v>76</v>
      </c>
      <c r="E12" s="95">
        <v>1971</v>
      </c>
      <c r="F12" s="59">
        <f t="shared" si="0"/>
        <v>24</v>
      </c>
      <c r="G12" s="60"/>
      <c r="H12" s="61"/>
      <c r="I12" s="61">
        <v>11</v>
      </c>
      <c r="J12" s="62">
        <v>13</v>
      </c>
      <c r="K12" s="62"/>
      <c r="L12" s="68">
        <f t="shared" si="1"/>
        <v>0</v>
      </c>
      <c r="M12" s="68">
        <f t="shared" si="2"/>
        <v>2</v>
      </c>
      <c r="N12" s="15"/>
      <c r="O12" s="15"/>
      <c r="P12" s="15"/>
      <c r="Q12" s="15"/>
      <c r="R12" s="15"/>
      <c r="S12" s="15"/>
      <c r="T12" s="15"/>
    </row>
    <row r="13" spans="1:20" ht="15.75">
      <c r="A13" s="84"/>
      <c r="B13" s="64" t="s">
        <v>362</v>
      </c>
      <c r="C13" s="64" t="s">
        <v>61</v>
      </c>
      <c r="D13" s="64" t="s">
        <v>158</v>
      </c>
      <c r="E13" s="344">
        <v>1972</v>
      </c>
      <c r="F13" s="59">
        <f t="shared" si="0"/>
        <v>24</v>
      </c>
      <c r="G13" s="60">
        <v>10</v>
      </c>
      <c r="H13" s="61">
        <v>14</v>
      </c>
      <c r="I13" s="61"/>
      <c r="J13" s="62"/>
      <c r="K13" s="62"/>
      <c r="L13" s="68">
        <f t="shared" si="1"/>
        <v>0</v>
      </c>
      <c r="M13" s="68">
        <f t="shared" si="2"/>
        <v>2</v>
      </c>
      <c r="N13" s="15"/>
      <c r="O13" s="15"/>
      <c r="P13" s="15"/>
      <c r="Q13" s="15"/>
      <c r="R13" s="15"/>
      <c r="S13" s="15"/>
      <c r="T13" s="15"/>
    </row>
    <row r="14" spans="1:20" ht="15.75">
      <c r="A14" s="84"/>
      <c r="B14" s="346" t="s">
        <v>132</v>
      </c>
      <c r="C14" s="346" t="s">
        <v>359</v>
      </c>
      <c r="D14" s="315" t="s">
        <v>88</v>
      </c>
      <c r="E14" s="317">
        <v>1974</v>
      </c>
      <c r="F14" s="59">
        <f t="shared" si="0"/>
        <v>18</v>
      </c>
      <c r="G14" s="61">
        <v>18</v>
      </c>
      <c r="H14" s="61"/>
      <c r="I14" s="61"/>
      <c r="J14" s="62"/>
      <c r="K14" s="62"/>
      <c r="L14" s="68">
        <f t="shared" si="1"/>
        <v>0</v>
      </c>
      <c r="M14" s="68">
        <f t="shared" si="2"/>
        <v>1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B15" s="64" t="s">
        <v>133</v>
      </c>
      <c r="C15" s="64" t="s">
        <v>62</v>
      </c>
      <c r="D15" s="64" t="s">
        <v>230</v>
      </c>
      <c r="E15" s="79">
        <v>1976</v>
      </c>
      <c r="F15" s="59">
        <f t="shared" si="0"/>
        <v>14</v>
      </c>
      <c r="G15" s="60"/>
      <c r="H15" s="60"/>
      <c r="I15" s="61"/>
      <c r="J15" s="62">
        <v>14</v>
      </c>
      <c r="K15" s="62"/>
      <c r="L15" s="68">
        <f t="shared" si="1"/>
        <v>0</v>
      </c>
      <c r="M15" s="68">
        <f t="shared" si="2"/>
        <v>1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B16" s="64" t="s">
        <v>281</v>
      </c>
      <c r="C16" s="64" t="s">
        <v>107</v>
      </c>
      <c r="D16" s="64" t="s">
        <v>76</v>
      </c>
      <c r="E16" s="344">
        <v>1971</v>
      </c>
      <c r="F16" s="59">
        <f t="shared" si="0"/>
        <v>11</v>
      </c>
      <c r="G16" s="60">
        <v>11</v>
      </c>
      <c r="H16" s="60"/>
      <c r="I16" s="61"/>
      <c r="J16" s="62"/>
      <c r="K16" s="62"/>
      <c r="L16" s="68">
        <f t="shared" si="1"/>
        <v>0</v>
      </c>
      <c r="M16" s="68">
        <f t="shared" si="2"/>
        <v>1</v>
      </c>
      <c r="N16" s="15"/>
      <c r="T16" s="15"/>
    </row>
    <row r="17" spans="1:20" ht="15.75">
      <c r="A17" s="84"/>
      <c r="B17" s="64" t="s">
        <v>117</v>
      </c>
      <c r="C17" s="64" t="s">
        <v>118</v>
      </c>
      <c r="D17" s="64" t="s">
        <v>76</v>
      </c>
      <c r="E17" s="344">
        <v>1978</v>
      </c>
      <c r="F17" s="59">
        <f t="shared" si="0"/>
        <v>9</v>
      </c>
      <c r="G17" s="61">
        <v>9</v>
      </c>
      <c r="H17" s="61"/>
      <c r="I17" s="61"/>
      <c r="J17" s="62"/>
      <c r="K17" s="62"/>
      <c r="L17" s="68">
        <f t="shared" si="1"/>
        <v>0</v>
      </c>
      <c r="M17" s="68">
        <f t="shared" si="2"/>
        <v>1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B18" s="64" t="s">
        <v>535</v>
      </c>
      <c r="C18" s="64" t="s">
        <v>536</v>
      </c>
      <c r="D18" s="64" t="s">
        <v>230</v>
      </c>
      <c r="E18" s="79">
        <v>1978</v>
      </c>
      <c r="F18" s="59">
        <f t="shared" si="0"/>
        <v>0</v>
      </c>
      <c r="G18" s="61"/>
      <c r="H18" s="60"/>
      <c r="I18" s="61"/>
      <c r="J18" s="62" t="s">
        <v>354</v>
      </c>
      <c r="K18" s="62"/>
      <c r="L18" s="68">
        <f t="shared" si="1"/>
        <v>0</v>
      </c>
      <c r="M18" s="68">
        <f t="shared" si="2"/>
        <v>1</v>
      </c>
      <c r="N18" s="15"/>
      <c r="O18" s="15"/>
      <c r="P18" s="15"/>
      <c r="Q18" s="15"/>
      <c r="R18" s="15"/>
      <c r="S18" s="15"/>
      <c r="T18" s="15"/>
    </row>
    <row r="19" spans="1:20" ht="15.75">
      <c r="A19" s="84"/>
      <c r="B19" s="64"/>
      <c r="C19" s="64"/>
      <c r="D19" s="64"/>
      <c r="E19" s="79"/>
      <c r="F19" s="59">
        <f t="shared" si="0"/>
        <v>0</v>
      </c>
      <c r="G19" s="65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B20" s="178"/>
      <c r="C20" s="178"/>
      <c r="D20" s="6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84"/>
      <c r="B21" s="178"/>
      <c r="C21" s="178"/>
      <c r="D21" s="64"/>
      <c r="F21" s="59">
        <f t="shared" si="0"/>
        <v>0</v>
      </c>
      <c r="G21" s="61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20" ht="15.75">
      <c r="A22" s="84"/>
      <c r="B22" s="336"/>
      <c r="C22" s="336"/>
      <c r="D22" s="336"/>
      <c r="F22" s="59">
        <f t="shared" si="0"/>
        <v>0</v>
      </c>
      <c r="G22" s="61"/>
      <c r="H22" s="60"/>
      <c r="I22" s="60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</row>
    <row r="23" spans="1:20" ht="15.75">
      <c r="A23" s="84"/>
      <c r="F23" s="59">
        <f t="shared" si="0"/>
        <v>0</v>
      </c>
      <c r="G23" s="65"/>
      <c r="H23" s="60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</row>
    <row r="24" spans="1:20" ht="15.75">
      <c r="A24" s="84"/>
      <c r="F24" s="59">
        <f t="shared" si="0"/>
        <v>0</v>
      </c>
      <c r="G24" s="60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15"/>
      <c r="O24" s="15"/>
      <c r="P24" s="15"/>
      <c r="Q24" s="15"/>
      <c r="R24" s="15"/>
      <c r="S24" s="15"/>
      <c r="T24" s="15"/>
    </row>
    <row r="25" spans="1:20" ht="15.75">
      <c r="A25" s="84"/>
      <c r="F25" s="59">
        <f t="shared" si="0"/>
        <v>0</v>
      </c>
      <c r="G25" s="60"/>
      <c r="H25" s="60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T25" s="15"/>
    </row>
    <row r="26" spans="1:20" ht="15.75">
      <c r="A26" s="84"/>
      <c r="F26" s="59">
        <f t="shared" si="0"/>
        <v>0</v>
      </c>
      <c r="G26" s="61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  <c r="T26" s="15"/>
    </row>
    <row r="27" spans="1:20" ht="15.75">
      <c r="A27" s="84"/>
      <c r="F27" s="59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T27" s="15"/>
    </row>
    <row r="28" spans="1:20" ht="15.75">
      <c r="A28" s="84"/>
      <c r="F28" s="59">
        <f t="shared" si="0"/>
        <v>0</v>
      </c>
      <c r="G28" s="61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  <c r="T28" s="15"/>
    </row>
    <row r="29" spans="1:20" ht="15.75">
      <c r="A29" s="84"/>
      <c r="F29" s="59">
        <f t="shared" si="0"/>
        <v>0</v>
      </c>
      <c r="G29" s="60"/>
      <c r="H29" s="60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T29" s="15"/>
    </row>
    <row r="30" spans="1:19" ht="15.75">
      <c r="A30" s="84"/>
      <c r="F30" s="59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</row>
    <row r="31" spans="1:19" ht="15.75">
      <c r="A31" s="84"/>
      <c r="F31" s="59">
        <f t="shared" si="0"/>
        <v>0</v>
      </c>
      <c r="G31" s="60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</row>
    <row r="32" spans="1:19" ht="15.75">
      <c r="A32" s="84"/>
      <c r="F32" s="59">
        <f t="shared" si="0"/>
        <v>0</v>
      </c>
      <c r="G32" s="65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</row>
    <row r="33" spans="1:19" ht="15.75">
      <c r="A33" s="84"/>
      <c r="F33" s="59">
        <f t="shared" si="0"/>
        <v>0</v>
      </c>
      <c r="G33" s="65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</row>
    <row r="34" spans="1:14" ht="15.75">
      <c r="A34" s="84"/>
      <c r="F34" s="59">
        <f t="shared" si="0"/>
        <v>0</v>
      </c>
      <c r="G34" s="60"/>
      <c r="H34" s="60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</row>
    <row r="35" spans="1:19" ht="15.75">
      <c r="A35" s="84"/>
      <c r="F35" s="59">
        <f t="shared" si="0"/>
        <v>0</v>
      </c>
      <c r="G35" s="60"/>
      <c r="H35" s="61"/>
      <c r="I35" s="60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</row>
    <row r="36" spans="1:14" ht="15.75">
      <c r="A36" s="84"/>
      <c r="F36" s="59">
        <f aca="true" t="shared" si="3" ref="F36:F67">SUM(G36:L36)</f>
        <v>0</v>
      </c>
      <c r="G36" s="60"/>
      <c r="H36" s="61"/>
      <c r="I36" s="61"/>
      <c r="J36" s="62"/>
      <c r="K36" s="62"/>
      <c r="L36" s="68">
        <f aca="true" t="shared" si="4" ref="L36:L67">IF(M36&lt;5,0,-MIN(G36:K36))</f>
        <v>0</v>
      </c>
      <c r="M36" s="68">
        <f aca="true" t="shared" si="5" ref="M36:M67">COUNTA(G36:K36)</f>
        <v>0</v>
      </c>
      <c r="N36" s="15"/>
    </row>
    <row r="37" spans="1:14" ht="15.75">
      <c r="A37" s="84"/>
      <c r="F37" s="59">
        <f t="shared" si="3"/>
        <v>0</v>
      </c>
      <c r="G37" s="61"/>
      <c r="H37" s="61"/>
      <c r="I37" s="61"/>
      <c r="J37" s="62"/>
      <c r="K37" s="62"/>
      <c r="L37" s="68">
        <f t="shared" si="4"/>
        <v>0</v>
      </c>
      <c r="M37" s="68">
        <f t="shared" si="5"/>
        <v>0</v>
      </c>
      <c r="N37" s="15"/>
    </row>
    <row r="38" spans="1:14" ht="15.75">
      <c r="A38" s="84"/>
      <c r="F38" s="59">
        <f t="shared" si="3"/>
        <v>0</v>
      </c>
      <c r="G38" s="65"/>
      <c r="H38" s="61"/>
      <c r="I38" s="61"/>
      <c r="J38" s="62"/>
      <c r="K38" s="62"/>
      <c r="L38" s="68">
        <f t="shared" si="4"/>
        <v>0</v>
      </c>
      <c r="M38" s="68">
        <f t="shared" si="5"/>
        <v>0</v>
      </c>
      <c r="N38" s="15"/>
    </row>
    <row r="39" spans="1:14" ht="15.75">
      <c r="A39" s="84"/>
      <c r="F39" s="59">
        <f t="shared" si="3"/>
        <v>0</v>
      </c>
      <c r="G39" s="61"/>
      <c r="H39" s="61"/>
      <c r="I39" s="61"/>
      <c r="J39" s="68"/>
      <c r="K39" s="62"/>
      <c r="L39" s="68">
        <f t="shared" si="4"/>
        <v>0</v>
      </c>
      <c r="M39" s="68">
        <f t="shared" si="5"/>
        <v>0</v>
      </c>
      <c r="N39" s="15"/>
    </row>
    <row r="40" spans="1:14" ht="15.75">
      <c r="A40" s="84"/>
      <c r="F40" s="59">
        <f t="shared" si="3"/>
        <v>0</v>
      </c>
      <c r="G40" s="60"/>
      <c r="H40" s="61"/>
      <c r="I40" s="61"/>
      <c r="J40" s="62"/>
      <c r="K40" s="62"/>
      <c r="L40" s="68">
        <f t="shared" si="4"/>
        <v>0</v>
      </c>
      <c r="M40" s="68">
        <f t="shared" si="5"/>
        <v>0</v>
      </c>
      <c r="N40" s="15"/>
    </row>
    <row r="41" spans="1:14" ht="15.75">
      <c r="A41" s="84"/>
      <c r="F41" s="59">
        <f t="shared" si="3"/>
        <v>0</v>
      </c>
      <c r="G41" s="61"/>
      <c r="H41" s="60"/>
      <c r="I41" s="61"/>
      <c r="J41" s="62"/>
      <c r="K41" s="62"/>
      <c r="L41" s="68">
        <f t="shared" si="4"/>
        <v>0</v>
      </c>
      <c r="M41" s="68">
        <f t="shared" si="5"/>
        <v>0</v>
      </c>
      <c r="N41" s="15"/>
    </row>
    <row r="42" spans="1:14" ht="15.75">
      <c r="A42" s="84"/>
      <c r="F42" s="59">
        <f t="shared" si="3"/>
        <v>0</v>
      </c>
      <c r="G42" s="60"/>
      <c r="H42" s="61"/>
      <c r="I42" s="61"/>
      <c r="J42" s="62"/>
      <c r="K42" s="62"/>
      <c r="L42" s="68">
        <f t="shared" si="4"/>
        <v>0</v>
      </c>
      <c r="M42" s="68">
        <f t="shared" si="5"/>
        <v>0</v>
      </c>
      <c r="N42" s="15"/>
    </row>
    <row r="43" spans="1:14" ht="15.75">
      <c r="A43" s="84"/>
      <c r="F43" s="59">
        <f t="shared" si="3"/>
        <v>0</v>
      </c>
      <c r="G43" s="73"/>
      <c r="H43" s="60"/>
      <c r="I43" s="61"/>
      <c r="J43" s="62"/>
      <c r="K43" s="62"/>
      <c r="L43" s="68">
        <f t="shared" si="4"/>
        <v>0</v>
      </c>
      <c r="M43" s="68">
        <f t="shared" si="5"/>
        <v>0</v>
      </c>
      <c r="N43" s="15"/>
    </row>
    <row r="44" spans="1:14" ht="15.75">
      <c r="A44" s="84"/>
      <c r="F44" s="59">
        <f t="shared" si="3"/>
        <v>0</v>
      </c>
      <c r="G44" s="60"/>
      <c r="H44" s="61"/>
      <c r="I44" s="61"/>
      <c r="J44" s="62"/>
      <c r="K44" s="62"/>
      <c r="L44" s="68">
        <f t="shared" si="4"/>
        <v>0</v>
      </c>
      <c r="M44" s="68">
        <f t="shared" si="5"/>
        <v>0</v>
      </c>
      <c r="N44" s="15"/>
    </row>
    <row r="45" spans="1:14" ht="15.75">
      <c r="A45" s="84"/>
      <c r="F45" s="59">
        <f t="shared" si="3"/>
        <v>0</v>
      </c>
      <c r="G45" s="61"/>
      <c r="H45" s="61"/>
      <c r="I45" s="61"/>
      <c r="J45" s="62"/>
      <c r="K45" s="62"/>
      <c r="L45" s="68">
        <f t="shared" si="4"/>
        <v>0</v>
      </c>
      <c r="M45" s="68">
        <f t="shared" si="5"/>
        <v>0</v>
      </c>
      <c r="N45" s="15"/>
    </row>
    <row r="46" spans="1:14" ht="15.75">
      <c r="A46" s="84"/>
      <c r="F46" s="59">
        <f t="shared" si="3"/>
        <v>0</v>
      </c>
      <c r="G46" s="60"/>
      <c r="H46" s="61"/>
      <c r="I46" s="61"/>
      <c r="J46" s="62"/>
      <c r="K46" s="62"/>
      <c r="L46" s="68">
        <f t="shared" si="4"/>
        <v>0</v>
      </c>
      <c r="M46" s="68">
        <f t="shared" si="5"/>
        <v>0</v>
      </c>
      <c r="N46" s="15"/>
    </row>
    <row r="47" spans="1:14" ht="15.75">
      <c r="A47" s="84"/>
      <c r="F47" s="59">
        <f t="shared" si="3"/>
        <v>0</v>
      </c>
      <c r="G47" s="65"/>
      <c r="H47" s="61"/>
      <c r="I47" s="60"/>
      <c r="J47" s="62"/>
      <c r="K47" s="62"/>
      <c r="L47" s="68">
        <f t="shared" si="4"/>
        <v>0</v>
      </c>
      <c r="M47" s="68">
        <f t="shared" si="5"/>
        <v>0</v>
      </c>
      <c r="N47" s="15"/>
    </row>
    <row r="48" spans="1:14" ht="15.75">
      <c r="A48" s="84"/>
      <c r="F48" s="59">
        <f t="shared" si="3"/>
        <v>0</v>
      </c>
      <c r="G48" s="61"/>
      <c r="H48" s="60"/>
      <c r="I48" s="61"/>
      <c r="J48" s="62"/>
      <c r="K48" s="62"/>
      <c r="L48" s="68">
        <f t="shared" si="4"/>
        <v>0</v>
      </c>
      <c r="M48" s="68">
        <f t="shared" si="5"/>
        <v>0</v>
      </c>
      <c r="N48" s="15"/>
    </row>
    <row r="49" spans="1:14" ht="15.75">
      <c r="A49" s="84"/>
      <c r="F49" s="59">
        <f t="shared" si="3"/>
        <v>0</v>
      </c>
      <c r="G49" s="60"/>
      <c r="H49" s="61"/>
      <c r="I49" s="61"/>
      <c r="J49" s="62"/>
      <c r="K49" s="62"/>
      <c r="L49" s="68">
        <f t="shared" si="4"/>
        <v>0</v>
      </c>
      <c r="M49" s="68">
        <f t="shared" si="5"/>
        <v>0</v>
      </c>
      <c r="N49" s="15"/>
    </row>
    <row r="50" spans="1:14" ht="15.75">
      <c r="A50" s="84"/>
      <c r="F50" s="59">
        <f t="shared" si="3"/>
        <v>0</v>
      </c>
      <c r="G50" s="65"/>
      <c r="H50" s="61"/>
      <c r="I50" s="61"/>
      <c r="J50" s="62"/>
      <c r="K50" s="62"/>
      <c r="L50" s="68">
        <f t="shared" si="4"/>
        <v>0</v>
      </c>
      <c r="M50" s="68">
        <f t="shared" si="5"/>
        <v>0</v>
      </c>
      <c r="N50" s="15"/>
    </row>
    <row r="51" spans="1:14" ht="15.75">
      <c r="A51" s="84"/>
      <c r="F51" s="59">
        <f t="shared" si="3"/>
        <v>0</v>
      </c>
      <c r="G51" s="65"/>
      <c r="H51" s="61"/>
      <c r="I51" s="61"/>
      <c r="J51" s="62"/>
      <c r="K51" s="62"/>
      <c r="L51" s="68">
        <f t="shared" si="4"/>
        <v>0</v>
      </c>
      <c r="M51" s="68">
        <f t="shared" si="5"/>
        <v>0</v>
      </c>
      <c r="N51" s="15"/>
    </row>
    <row r="52" spans="1:14" ht="15.75">
      <c r="A52" s="84"/>
      <c r="F52" s="59">
        <f t="shared" si="3"/>
        <v>0</v>
      </c>
      <c r="G52" s="61"/>
      <c r="H52" s="61"/>
      <c r="I52" s="61"/>
      <c r="J52" s="62"/>
      <c r="K52" s="62"/>
      <c r="L52" s="68">
        <f t="shared" si="4"/>
        <v>0</v>
      </c>
      <c r="M52" s="68">
        <f t="shared" si="5"/>
        <v>0</v>
      </c>
      <c r="N52" s="15"/>
    </row>
    <row r="53" spans="1:14" ht="15.75">
      <c r="A53" s="84"/>
      <c r="F53" s="59">
        <f t="shared" si="3"/>
        <v>0</v>
      </c>
      <c r="G53" s="60"/>
      <c r="H53" s="61"/>
      <c r="I53" s="61"/>
      <c r="J53" s="62"/>
      <c r="K53" s="62"/>
      <c r="L53" s="68">
        <f t="shared" si="4"/>
        <v>0</v>
      </c>
      <c r="M53" s="68">
        <f t="shared" si="5"/>
        <v>0</v>
      </c>
      <c r="N53" s="15"/>
    </row>
    <row r="54" spans="1:14" ht="15.75">
      <c r="A54" s="84"/>
      <c r="F54" s="59">
        <f t="shared" si="3"/>
        <v>0</v>
      </c>
      <c r="G54" s="65"/>
      <c r="H54" s="61"/>
      <c r="I54" s="61"/>
      <c r="J54" s="62"/>
      <c r="K54" s="62"/>
      <c r="L54" s="68">
        <f t="shared" si="4"/>
        <v>0</v>
      </c>
      <c r="M54" s="68">
        <f t="shared" si="5"/>
        <v>0</v>
      </c>
      <c r="N54" s="15"/>
    </row>
    <row r="55" spans="1:14" ht="15.75">
      <c r="A55" s="84"/>
      <c r="F55" s="59">
        <f t="shared" si="3"/>
        <v>0</v>
      </c>
      <c r="G55" s="60"/>
      <c r="H55" s="61"/>
      <c r="I55" s="61"/>
      <c r="J55" s="62"/>
      <c r="K55" s="62"/>
      <c r="L55" s="68">
        <f t="shared" si="4"/>
        <v>0</v>
      </c>
      <c r="M55" s="68">
        <f t="shared" si="5"/>
        <v>0</v>
      </c>
      <c r="N55" s="15"/>
    </row>
    <row r="56" spans="1:14" ht="15.75">
      <c r="A56" s="84"/>
      <c r="F56" s="59">
        <f t="shared" si="3"/>
        <v>0</v>
      </c>
      <c r="G56" s="61"/>
      <c r="H56" s="61"/>
      <c r="I56" s="61"/>
      <c r="J56" s="62"/>
      <c r="K56" s="62"/>
      <c r="L56" s="68">
        <f t="shared" si="4"/>
        <v>0</v>
      </c>
      <c r="M56" s="68">
        <f t="shared" si="5"/>
        <v>0</v>
      </c>
      <c r="N56" s="15"/>
    </row>
    <row r="57" spans="1:14" ht="15.75">
      <c r="A57" s="84"/>
      <c r="F57" s="59">
        <f t="shared" si="3"/>
        <v>0</v>
      </c>
      <c r="G57" s="65"/>
      <c r="H57" s="61"/>
      <c r="I57" s="61"/>
      <c r="J57" s="62"/>
      <c r="K57" s="62"/>
      <c r="L57" s="68">
        <f t="shared" si="4"/>
        <v>0</v>
      </c>
      <c r="M57" s="68">
        <f t="shared" si="5"/>
        <v>0</v>
      </c>
      <c r="N57" s="15"/>
    </row>
    <row r="58" spans="1:14" ht="15.75">
      <c r="A58" s="84"/>
      <c r="F58" s="59">
        <f t="shared" si="3"/>
        <v>0</v>
      </c>
      <c r="G58" s="61"/>
      <c r="H58" s="61"/>
      <c r="I58" s="61"/>
      <c r="J58" s="62"/>
      <c r="K58" s="62"/>
      <c r="L58" s="68">
        <f t="shared" si="4"/>
        <v>0</v>
      </c>
      <c r="M58" s="68">
        <f t="shared" si="5"/>
        <v>0</v>
      </c>
      <c r="N58" s="15"/>
    </row>
    <row r="59" spans="1:14" ht="15.75">
      <c r="A59" s="84"/>
      <c r="F59" s="59">
        <f t="shared" si="3"/>
        <v>0</v>
      </c>
      <c r="G59" s="65"/>
      <c r="H59" s="61"/>
      <c r="I59" s="61"/>
      <c r="J59" s="62"/>
      <c r="K59" s="62"/>
      <c r="L59" s="68">
        <f t="shared" si="4"/>
        <v>0</v>
      </c>
      <c r="M59" s="68">
        <f t="shared" si="5"/>
        <v>0</v>
      </c>
      <c r="N59" s="15"/>
    </row>
    <row r="60" spans="1:14" ht="15.75">
      <c r="A60" s="84"/>
      <c r="F60" s="59">
        <f t="shared" si="3"/>
        <v>0</v>
      </c>
      <c r="G60" s="60"/>
      <c r="H60" s="61"/>
      <c r="I60" s="61"/>
      <c r="J60" s="67"/>
      <c r="K60" s="67"/>
      <c r="L60" s="68">
        <f t="shared" si="4"/>
        <v>0</v>
      </c>
      <c r="M60" s="68">
        <f t="shared" si="5"/>
        <v>0</v>
      </c>
      <c r="N60" s="15"/>
    </row>
    <row r="61" spans="1:13" ht="15.75">
      <c r="A61" s="84"/>
      <c r="F61" s="70">
        <f t="shared" si="3"/>
        <v>0</v>
      </c>
      <c r="G61" s="71"/>
      <c r="H61" s="69"/>
      <c r="I61" s="69"/>
      <c r="J61" s="72"/>
      <c r="K61" s="72"/>
      <c r="L61" s="68">
        <f t="shared" si="4"/>
        <v>0</v>
      </c>
      <c r="M61" s="76">
        <f t="shared" si="5"/>
        <v>0</v>
      </c>
    </row>
    <row r="62" spans="1:13" ht="15.75">
      <c r="A62" s="84"/>
      <c r="F62" s="70">
        <f t="shared" si="3"/>
        <v>0</v>
      </c>
      <c r="G62" s="77"/>
      <c r="H62" s="69"/>
      <c r="I62" s="69"/>
      <c r="J62" s="75"/>
      <c r="K62" s="75"/>
      <c r="L62" s="68">
        <f t="shared" si="4"/>
        <v>0</v>
      </c>
      <c r="M62" s="76">
        <f t="shared" si="5"/>
        <v>0</v>
      </c>
    </row>
    <row r="63" spans="1:13" ht="15.75">
      <c r="A63" s="84"/>
      <c r="F63" s="70">
        <f t="shared" si="3"/>
        <v>0</v>
      </c>
      <c r="G63" s="77"/>
      <c r="H63" s="69"/>
      <c r="I63" s="69"/>
      <c r="J63" s="75"/>
      <c r="K63" s="75"/>
      <c r="L63" s="68">
        <f t="shared" si="4"/>
        <v>0</v>
      </c>
      <c r="M63" s="76">
        <f t="shared" si="5"/>
        <v>0</v>
      </c>
    </row>
    <row r="64" spans="1:13" ht="15.75">
      <c r="A64" s="84"/>
      <c r="F64" s="70">
        <f t="shared" si="3"/>
        <v>0</v>
      </c>
      <c r="G64" s="77"/>
      <c r="H64" s="69"/>
      <c r="I64" s="69"/>
      <c r="J64" s="75"/>
      <c r="K64" s="75"/>
      <c r="L64" s="68">
        <f t="shared" si="4"/>
        <v>0</v>
      </c>
      <c r="M64" s="76">
        <f t="shared" si="5"/>
        <v>0</v>
      </c>
    </row>
    <row r="65" spans="1:13" ht="15.75">
      <c r="A65" s="84"/>
      <c r="F65" s="70">
        <f t="shared" si="3"/>
        <v>0</v>
      </c>
      <c r="G65" s="77"/>
      <c r="H65" s="69"/>
      <c r="I65" s="69"/>
      <c r="J65" s="75"/>
      <c r="K65" s="75"/>
      <c r="L65" s="68">
        <f t="shared" si="4"/>
        <v>0</v>
      </c>
      <c r="M65" s="76">
        <f t="shared" si="5"/>
        <v>0</v>
      </c>
    </row>
    <row r="66" spans="1:13" ht="15">
      <c r="A66" s="111"/>
      <c r="F66" s="70">
        <f t="shared" si="3"/>
        <v>0</v>
      </c>
      <c r="G66" s="69"/>
      <c r="H66" s="69"/>
      <c r="I66" s="69"/>
      <c r="J66" s="72"/>
      <c r="K66" s="72"/>
      <c r="L66" s="68">
        <f t="shared" si="4"/>
        <v>0</v>
      </c>
      <c r="M66" s="76">
        <f t="shared" si="5"/>
        <v>0</v>
      </c>
    </row>
    <row r="67" spans="1:13" ht="15">
      <c r="A67" s="111"/>
      <c r="F67" s="70">
        <f t="shared" si="3"/>
        <v>0</v>
      </c>
      <c r="G67" s="77"/>
      <c r="H67" s="69"/>
      <c r="I67" s="69"/>
      <c r="J67" s="75"/>
      <c r="K67" s="75"/>
      <c r="L67" s="68">
        <f t="shared" si="4"/>
        <v>0</v>
      </c>
      <c r="M67" s="76">
        <f t="shared" si="5"/>
        <v>0</v>
      </c>
    </row>
    <row r="68" spans="1:13" ht="15">
      <c r="A68" s="111"/>
      <c r="F68" s="70">
        <f aca="true" t="shared" si="6" ref="F68:F75">SUM(G68:L68)</f>
        <v>0</v>
      </c>
      <c r="G68" s="77"/>
      <c r="H68" s="69"/>
      <c r="I68" s="69"/>
      <c r="J68" s="75"/>
      <c r="K68" s="75"/>
      <c r="L68" s="68">
        <f aca="true" t="shared" si="7" ref="L68:L75">IF(M68&lt;5,0,-MIN(G68:K68))</f>
        <v>0</v>
      </c>
      <c r="M68" s="76">
        <f aca="true" t="shared" si="8" ref="M68:M75">COUNTA(G68:K68)</f>
        <v>0</v>
      </c>
    </row>
    <row r="69" spans="1:13" ht="15">
      <c r="A69" s="111"/>
      <c r="F69" s="70">
        <f t="shared" si="6"/>
        <v>0</v>
      </c>
      <c r="G69" s="69"/>
      <c r="H69" s="69"/>
      <c r="I69" s="69"/>
      <c r="J69" s="72"/>
      <c r="K69" s="72"/>
      <c r="L69" s="68">
        <f t="shared" si="7"/>
        <v>0</v>
      </c>
      <c r="M69" s="76">
        <f t="shared" si="8"/>
        <v>0</v>
      </c>
    </row>
    <row r="70" spans="1:13" ht="15">
      <c r="A70" s="111"/>
      <c r="F70" s="70">
        <f t="shared" si="6"/>
        <v>0</v>
      </c>
      <c r="G70" s="71"/>
      <c r="H70" s="69"/>
      <c r="I70" s="69"/>
      <c r="J70" s="72"/>
      <c r="K70" s="72"/>
      <c r="L70" s="68">
        <f t="shared" si="7"/>
        <v>0</v>
      </c>
      <c r="M70" s="76">
        <f t="shared" si="8"/>
        <v>0</v>
      </c>
    </row>
    <row r="71" spans="1:13" ht="15">
      <c r="A71" s="111"/>
      <c r="F71" s="70">
        <f t="shared" si="6"/>
        <v>0</v>
      </c>
      <c r="G71" s="77"/>
      <c r="H71" s="69"/>
      <c r="I71" s="69"/>
      <c r="J71" s="75"/>
      <c r="K71" s="75"/>
      <c r="L71" s="68">
        <f t="shared" si="7"/>
        <v>0</v>
      </c>
      <c r="M71" s="76">
        <f t="shared" si="8"/>
        <v>0</v>
      </c>
    </row>
    <row r="72" spans="1:13" ht="15">
      <c r="A72" s="111"/>
      <c r="F72" s="70">
        <f t="shared" si="6"/>
        <v>0</v>
      </c>
      <c r="G72" s="77"/>
      <c r="H72" s="69"/>
      <c r="I72" s="69"/>
      <c r="J72" s="75"/>
      <c r="K72" s="75"/>
      <c r="L72" s="68">
        <f t="shared" si="7"/>
        <v>0</v>
      </c>
      <c r="M72" s="76">
        <f t="shared" si="8"/>
        <v>0</v>
      </c>
    </row>
    <row r="73" spans="1:13" ht="15">
      <c r="A73" s="111"/>
      <c r="F73" s="70">
        <f t="shared" si="6"/>
        <v>0</v>
      </c>
      <c r="G73" s="69"/>
      <c r="H73" s="69"/>
      <c r="I73" s="69"/>
      <c r="J73" s="72"/>
      <c r="K73" s="72"/>
      <c r="L73" s="68">
        <f t="shared" si="7"/>
        <v>0</v>
      </c>
      <c r="M73" s="76">
        <f t="shared" si="8"/>
        <v>0</v>
      </c>
    </row>
    <row r="74" spans="1:13" ht="15">
      <c r="A74" s="111"/>
      <c r="F74" s="70">
        <f t="shared" si="6"/>
        <v>0</v>
      </c>
      <c r="G74" s="71"/>
      <c r="H74" s="69"/>
      <c r="I74" s="69"/>
      <c r="J74" s="75"/>
      <c r="K74" s="75"/>
      <c r="L74" s="68">
        <f t="shared" si="7"/>
        <v>0</v>
      </c>
      <c r="M74" s="76">
        <f t="shared" si="8"/>
        <v>0</v>
      </c>
    </row>
    <row r="75" spans="1:13" ht="15">
      <c r="A75" s="111"/>
      <c r="F75" s="70">
        <f t="shared" si="6"/>
        <v>0</v>
      </c>
      <c r="G75" s="71"/>
      <c r="H75" s="69"/>
      <c r="I75" s="69"/>
      <c r="J75" s="72"/>
      <c r="K75" s="72"/>
      <c r="L75" s="68">
        <f t="shared" si="7"/>
        <v>0</v>
      </c>
      <c r="M75" s="76">
        <f t="shared" si="8"/>
        <v>0</v>
      </c>
    </row>
    <row r="94" spans="1:8" ht="12.75">
      <c r="A94" s="113"/>
      <c r="F94" s="64"/>
      <c r="G94" s="64"/>
      <c r="H94" s="64"/>
    </row>
    <row r="95" spans="1:8" ht="12.75">
      <c r="A95" s="113"/>
      <c r="F95" s="64"/>
      <c r="G95" s="64"/>
      <c r="H95" s="64"/>
    </row>
    <row r="96" spans="1:8" ht="12.75">
      <c r="A96" s="113"/>
      <c r="F96" s="64"/>
      <c r="G96" s="64"/>
      <c r="H96" s="64"/>
    </row>
  </sheetData>
  <sheetProtection/>
  <autoFilter ref="A3:M3">
    <sortState ref="A4:M96">
      <sortCondition descending="1" sortBy="value" ref="F4:F96"/>
    </sortState>
  </autoFilter>
  <mergeCells count="2">
    <mergeCell ref="A1:M1"/>
    <mergeCell ref="G2:K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57421875" style="113" customWidth="1"/>
    <col min="2" max="2" width="17.140625" style="64" customWidth="1"/>
    <col min="3" max="3" width="22.00390625" style="64" customWidth="1"/>
    <col min="4" max="4" width="29.00390625" style="64" customWidth="1"/>
    <col min="5" max="5" width="9.8515625" style="64" customWidth="1"/>
    <col min="6" max="6" width="8.8515625" style="64" customWidth="1"/>
    <col min="7" max="7" width="3.8515625" style="80" customWidth="1"/>
    <col min="8" max="8" width="5.28125" style="80" customWidth="1"/>
    <col min="9" max="9" width="4.8515625" style="80" customWidth="1"/>
    <col min="10" max="11" width="4.140625" style="80" customWidth="1"/>
    <col min="12" max="12" width="7.57421875" style="80" customWidth="1"/>
    <col min="13" max="13" width="8.140625" style="80" customWidth="1"/>
    <col min="14" max="18" width="6.140625" style="0" customWidth="1"/>
  </cols>
  <sheetData>
    <row r="1" spans="1:13" ht="30">
      <c r="A1" s="379" t="s">
        <v>19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9" ht="30.75">
      <c r="A2" s="13"/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54" t="s">
        <v>39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2</v>
      </c>
      <c r="Q3" s="5">
        <f>COUNTIF(M3:M100,3)</f>
        <v>2</v>
      </c>
      <c r="R3" s="5">
        <f>COUNTIF(M3:M100,2)</f>
        <v>2</v>
      </c>
      <c r="S3" s="5">
        <f>COUNTIF(M3:M100,1)</f>
        <v>1</v>
      </c>
    </row>
    <row r="4" spans="1:19" ht="15.75">
      <c r="A4" s="84"/>
      <c r="B4" s="94" t="s">
        <v>234</v>
      </c>
      <c r="C4" s="94" t="s">
        <v>274</v>
      </c>
      <c r="D4" s="94" t="s">
        <v>157</v>
      </c>
      <c r="E4" s="344">
        <v>1970</v>
      </c>
      <c r="F4" s="59">
        <f aca="true" t="shared" si="0" ref="F4:F35">SUM(G4:L4)</f>
        <v>65</v>
      </c>
      <c r="G4" s="60">
        <v>15</v>
      </c>
      <c r="H4" s="61">
        <v>16</v>
      </c>
      <c r="I4" s="61">
        <v>18</v>
      </c>
      <c r="J4" s="62">
        <v>16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15"/>
      <c r="O4" s="15"/>
      <c r="P4" s="15"/>
      <c r="Q4" s="15"/>
      <c r="R4" s="15"/>
      <c r="S4" s="15"/>
    </row>
    <row r="5" spans="1:19" ht="15.75">
      <c r="A5" s="84"/>
      <c r="B5" s="64" t="s">
        <v>74</v>
      </c>
      <c r="C5" s="64" t="s">
        <v>275</v>
      </c>
      <c r="D5" s="64" t="s">
        <v>88</v>
      </c>
      <c r="E5" s="317">
        <v>1973</v>
      </c>
      <c r="F5" s="59">
        <f t="shared" si="0"/>
        <v>60</v>
      </c>
      <c r="G5" s="60">
        <v>14</v>
      </c>
      <c r="H5" s="61">
        <v>15</v>
      </c>
      <c r="I5" s="61">
        <v>16</v>
      </c>
      <c r="J5" s="62">
        <v>15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</row>
    <row r="6" spans="1:19" ht="15.75">
      <c r="A6" s="84"/>
      <c r="B6" s="64" t="s">
        <v>81</v>
      </c>
      <c r="C6" s="64" t="s">
        <v>240</v>
      </c>
      <c r="D6" s="320" t="s">
        <v>149</v>
      </c>
      <c r="E6" s="344">
        <v>1975</v>
      </c>
      <c r="F6" s="59">
        <f t="shared" si="0"/>
        <v>58</v>
      </c>
      <c r="G6" s="60">
        <v>20</v>
      </c>
      <c r="H6" s="61">
        <v>18</v>
      </c>
      <c r="I6" s="61"/>
      <c r="J6" s="62">
        <v>20</v>
      </c>
      <c r="K6" s="62"/>
      <c r="L6" s="68">
        <f t="shared" si="1"/>
        <v>0</v>
      </c>
      <c r="M6" s="68">
        <f t="shared" si="2"/>
        <v>3</v>
      </c>
      <c r="N6" s="15"/>
      <c r="O6" s="15"/>
      <c r="P6" s="15"/>
      <c r="Q6" s="15"/>
      <c r="R6" s="15"/>
      <c r="S6" s="15"/>
    </row>
    <row r="7" spans="1:19" ht="15.75">
      <c r="A7" s="84"/>
      <c r="B7" s="346" t="s">
        <v>355</v>
      </c>
      <c r="C7" s="346" t="s">
        <v>356</v>
      </c>
      <c r="D7" s="346" t="s">
        <v>146</v>
      </c>
      <c r="E7" s="317">
        <v>1977</v>
      </c>
      <c r="F7" s="59">
        <f t="shared" si="0"/>
        <v>58</v>
      </c>
      <c r="G7" s="60">
        <v>18</v>
      </c>
      <c r="H7" s="61">
        <v>20</v>
      </c>
      <c r="I7" s="61">
        <v>20</v>
      </c>
      <c r="J7" s="62"/>
      <c r="K7" s="62"/>
      <c r="L7" s="68">
        <f t="shared" si="1"/>
        <v>0</v>
      </c>
      <c r="M7" s="68">
        <f t="shared" si="2"/>
        <v>3</v>
      </c>
      <c r="N7" s="15"/>
      <c r="O7" s="15"/>
      <c r="P7" s="15"/>
      <c r="Q7" s="15"/>
      <c r="R7" s="15"/>
      <c r="S7" s="15"/>
    </row>
    <row r="8" spans="1:19" ht="15.75">
      <c r="A8" s="84"/>
      <c r="B8" s="64" t="s">
        <v>164</v>
      </c>
      <c r="C8" s="64" t="s">
        <v>273</v>
      </c>
      <c r="D8" s="320" t="s">
        <v>149</v>
      </c>
      <c r="E8" s="344">
        <v>1969</v>
      </c>
      <c r="F8" s="59">
        <f t="shared" si="0"/>
        <v>34</v>
      </c>
      <c r="G8" s="60">
        <v>16</v>
      </c>
      <c r="H8" s="61"/>
      <c r="I8" s="61"/>
      <c r="J8" s="62">
        <v>18</v>
      </c>
      <c r="K8" s="62"/>
      <c r="L8" s="68">
        <f t="shared" si="1"/>
        <v>0</v>
      </c>
      <c r="M8" s="68">
        <f t="shared" si="2"/>
        <v>2</v>
      </c>
      <c r="N8" s="15"/>
      <c r="O8" s="15"/>
      <c r="P8" s="15"/>
      <c r="Q8" s="15"/>
      <c r="R8" s="15"/>
      <c r="S8" s="15"/>
    </row>
    <row r="9" spans="1:19" ht="15.75">
      <c r="A9" s="84"/>
      <c r="B9" s="86" t="s">
        <v>468</v>
      </c>
      <c r="C9" s="86" t="s">
        <v>469</v>
      </c>
      <c r="D9" s="86" t="s">
        <v>149</v>
      </c>
      <c r="E9" s="344">
        <v>1973</v>
      </c>
      <c r="F9" s="59">
        <f t="shared" si="0"/>
        <v>29</v>
      </c>
      <c r="G9" s="60"/>
      <c r="H9" s="61">
        <v>14</v>
      </c>
      <c r="I9" s="61">
        <v>15</v>
      </c>
      <c r="J9" s="62"/>
      <c r="K9" s="62"/>
      <c r="L9" s="68">
        <f t="shared" si="1"/>
        <v>0</v>
      </c>
      <c r="M9" s="68">
        <f t="shared" si="2"/>
        <v>2</v>
      </c>
      <c r="N9" s="15"/>
      <c r="O9" s="15"/>
      <c r="P9" s="15"/>
      <c r="Q9" s="15"/>
      <c r="R9" s="15"/>
      <c r="S9" s="15"/>
    </row>
    <row r="10" spans="1:19" ht="15.75">
      <c r="A10" s="84"/>
      <c r="B10" s="64" t="s">
        <v>164</v>
      </c>
      <c r="C10" s="64" t="s">
        <v>357</v>
      </c>
      <c r="D10" s="64" t="s">
        <v>76</v>
      </c>
      <c r="E10" s="317">
        <v>1973</v>
      </c>
      <c r="F10" s="59">
        <f t="shared" si="0"/>
        <v>13</v>
      </c>
      <c r="G10" s="60">
        <v>13</v>
      </c>
      <c r="H10" s="61"/>
      <c r="I10" s="61"/>
      <c r="J10" s="62"/>
      <c r="K10" s="62"/>
      <c r="L10" s="68">
        <f t="shared" si="1"/>
        <v>0</v>
      </c>
      <c r="M10" s="68">
        <f t="shared" si="2"/>
        <v>1</v>
      </c>
      <c r="N10" s="15"/>
      <c r="O10" s="15"/>
      <c r="P10" s="15"/>
      <c r="Q10" s="15"/>
      <c r="R10" s="15"/>
      <c r="S10" s="15"/>
    </row>
    <row r="11" spans="1:19" ht="15.75">
      <c r="A11" s="84"/>
      <c r="E11" s="344"/>
      <c r="F11" s="59">
        <f t="shared" si="0"/>
        <v>0</v>
      </c>
      <c r="G11" s="60"/>
      <c r="H11" s="61"/>
      <c r="I11" s="61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</row>
    <row r="12" spans="1:19" ht="15.75">
      <c r="A12" s="84"/>
      <c r="E12" s="344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</row>
    <row r="13" spans="1:19" ht="15.75">
      <c r="A13" s="84"/>
      <c r="E13" s="344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</row>
    <row r="14" spans="1:19" ht="15.75">
      <c r="A14" s="84"/>
      <c r="F14" s="59">
        <f t="shared" si="0"/>
        <v>0</v>
      </c>
      <c r="G14" s="60"/>
      <c r="H14" s="61"/>
      <c r="I14" s="61"/>
      <c r="J14" s="62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</row>
    <row r="15" spans="1:19" ht="15.75">
      <c r="A15" s="84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</row>
    <row r="16" spans="1:19" ht="15.75">
      <c r="A16" s="84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</row>
    <row r="17" spans="1:19" ht="15.75">
      <c r="A17" s="84"/>
      <c r="F17" s="59">
        <f t="shared" si="0"/>
        <v>0</v>
      </c>
      <c r="G17" s="60"/>
      <c r="H17" s="61"/>
      <c r="I17" s="61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</row>
    <row r="18" spans="1:19" ht="15.75">
      <c r="A18" s="84"/>
      <c r="F18" s="59">
        <f t="shared" si="0"/>
        <v>0</v>
      </c>
      <c r="G18" s="60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</row>
    <row r="19" spans="1:19" ht="15.75">
      <c r="A19" s="84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</row>
    <row r="20" spans="1:19" ht="15.75">
      <c r="A20" s="8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</row>
    <row r="21" spans="1:19" ht="15.75">
      <c r="A21" s="84"/>
      <c r="F21" s="59">
        <f t="shared" si="0"/>
        <v>0</v>
      </c>
      <c r="G21" s="60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</row>
    <row r="22" spans="1:19" ht="15.75">
      <c r="A22" s="84"/>
      <c r="F22" s="59">
        <f t="shared" si="0"/>
        <v>0</v>
      </c>
      <c r="G22" s="60"/>
      <c r="H22" s="61"/>
      <c r="I22" s="61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</row>
    <row r="23" spans="1:19" ht="15.75">
      <c r="A23" s="84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</row>
    <row r="24" spans="1:19" ht="15.75">
      <c r="A24" s="84"/>
      <c r="F24" s="59">
        <f t="shared" si="0"/>
        <v>0</v>
      </c>
      <c r="G24" s="60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5"/>
      <c r="O24" s="5"/>
      <c r="P24" s="5"/>
      <c r="Q24" s="5"/>
      <c r="R24" s="5"/>
      <c r="S24" s="15"/>
    </row>
    <row r="25" spans="1:19" ht="15.75">
      <c r="A25" s="84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</row>
    <row r="26" spans="1:19" ht="15.75">
      <c r="A26" s="84"/>
      <c r="F26" s="59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</row>
    <row r="27" spans="1:19" ht="15.75">
      <c r="A27" s="84"/>
      <c r="F27" s="59">
        <f t="shared" si="0"/>
        <v>0</v>
      </c>
      <c r="G27" s="73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O27" s="15"/>
      <c r="P27" s="15"/>
      <c r="Q27" s="15"/>
      <c r="R27" s="15"/>
      <c r="S27" s="15"/>
    </row>
    <row r="28" spans="1:19" ht="15.75">
      <c r="A28" s="84"/>
      <c r="F28" s="59">
        <f t="shared" si="0"/>
        <v>0</v>
      </c>
      <c r="G28" s="60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</row>
    <row r="29" spans="1:19" ht="15.75">
      <c r="A29" s="84"/>
      <c r="F29" s="59">
        <f t="shared" si="0"/>
        <v>0</v>
      </c>
      <c r="G29" s="60"/>
      <c r="H29" s="61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O29" s="15"/>
      <c r="P29" s="15"/>
      <c r="Q29" s="15"/>
      <c r="R29" s="15"/>
      <c r="S29" s="15"/>
    </row>
    <row r="30" spans="1:19" ht="15.75">
      <c r="A30" s="84"/>
      <c r="F30" s="59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</row>
    <row r="31" spans="1:19" ht="15.75">
      <c r="A31" s="84"/>
      <c r="F31" s="59">
        <f t="shared" si="0"/>
        <v>0</v>
      </c>
      <c r="G31" s="60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</row>
    <row r="32" spans="1:19" ht="15.75">
      <c r="A32" s="84"/>
      <c r="F32" s="59">
        <f t="shared" si="0"/>
        <v>0</v>
      </c>
      <c r="G32" s="60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</row>
    <row r="33" spans="1:19" ht="15.75">
      <c r="A33" s="84"/>
      <c r="F33" s="59">
        <f t="shared" si="0"/>
        <v>0</v>
      </c>
      <c r="G33" s="60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</row>
    <row r="34" spans="1:19" ht="15.75">
      <c r="A34" s="84"/>
      <c r="F34" s="59">
        <f t="shared" si="0"/>
        <v>0</v>
      </c>
      <c r="G34" s="60"/>
      <c r="H34" s="61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  <c r="O34" s="15"/>
      <c r="P34" s="15"/>
      <c r="Q34" s="15"/>
      <c r="R34" s="15"/>
      <c r="S34" s="15"/>
    </row>
    <row r="35" spans="1:19" ht="15.75">
      <c r="A35" s="84"/>
      <c r="F35" s="59">
        <f t="shared" si="0"/>
        <v>0</v>
      </c>
      <c r="G35" s="65"/>
      <c r="H35" s="61"/>
      <c r="I35" s="61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</row>
    <row r="36" spans="1:19" ht="15.75">
      <c r="A36" s="84"/>
      <c r="F36" s="59">
        <f aca="true" t="shared" si="3" ref="F36:F67">SUM(G36:L36)</f>
        <v>0</v>
      </c>
      <c r="G36" s="60"/>
      <c r="H36" s="61"/>
      <c r="I36" s="61"/>
      <c r="J36" s="62"/>
      <c r="K36" s="62"/>
      <c r="L36" s="68">
        <f aca="true" t="shared" si="4" ref="L36:L67">IF(M36&lt;5,0,-MIN(G36:K36))</f>
        <v>0</v>
      </c>
      <c r="M36" s="68">
        <f aca="true" t="shared" si="5" ref="M36:M67">COUNTA(G36:K36)</f>
        <v>0</v>
      </c>
      <c r="N36" s="15"/>
      <c r="O36" s="15"/>
      <c r="P36" s="15"/>
      <c r="Q36" s="15"/>
      <c r="R36" s="15"/>
      <c r="S36" s="15"/>
    </row>
    <row r="37" spans="1:19" ht="15.75">
      <c r="A37" s="84"/>
      <c r="F37" s="59">
        <f t="shared" si="3"/>
        <v>0</v>
      </c>
      <c r="G37" s="65"/>
      <c r="H37" s="61"/>
      <c r="I37" s="61"/>
      <c r="J37" s="62"/>
      <c r="K37" s="62"/>
      <c r="L37" s="68">
        <f t="shared" si="4"/>
        <v>0</v>
      </c>
      <c r="M37" s="68">
        <f t="shared" si="5"/>
        <v>0</v>
      </c>
      <c r="N37" s="15"/>
      <c r="O37" s="15"/>
      <c r="P37" s="15"/>
      <c r="Q37" s="15"/>
      <c r="R37" s="15"/>
      <c r="S37" s="15"/>
    </row>
    <row r="38" spans="1:19" ht="15.75">
      <c r="A38" s="84"/>
      <c r="F38" s="59">
        <f t="shared" si="3"/>
        <v>0</v>
      </c>
      <c r="G38" s="65"/>
      <c r="H38" s="61"/>
      <c r="I38" s="61"/>
      <c r="J38" s="62"/>
      <c r="K38" s="62"/>
      <c r="L38" s="68">
        <f t="shared" si="4"/>
        <v>0</v>
      </c>
      <c r="M38" s="68">
        <f t="shared" si="5"/>
        <v>0</v>
      </c>
      <c r="N38" s="15"/>
      <c r="O38" s="15"/>
      <c r="P38" s="15"/>
      <c r="Q38" s="15"/>
      <c r="R38" s="15"/>
      <c r="S38" s="15"/>
    </row>
    <row r="39" spans="1:19" ht="15.75">
      <c r="A39" s="84"/>
      <c r="F39" s="59">
        <f t="shared" si="3"/>
        <v>0</v>
      </c>
      <c r="G39" s="61"/>
      <c r="H39" s="61"/>
      <c r="I39" s="61"/>
      <c r="J39" s="62"/>
      <c r="K39" s="62"/>
      <c r="L39" s="68">
        <f t="shared" si="4"/>
        <v>0</v>
      </c>
      <c r="M39" s="68">
        <f t="shared" si="5"/>
        <v>0</v>
      </c>
      <c r="N39" s="15"/>
      <c r="O39" s="15"/>
      <c r="P39" s="15"/>
      <c r="Q39" s="15"/>
      <c r="R39" s="15"/>
      <c r="S39" s="15"/>
    </row>
    <row r="40" spans="1:13" ht="15">
      <c r="A40" s="111"/>
      <c r="F40" s="70">
        <f t="shared" si="3"/>
        <v>0</v>
      </c>
      <c r="G40" s="61"/>
      <c r="H40" s="61"/>
      <c r="I40" s="61"/>
      <c r="J40" s="62"/>
      <c r="K40" s="62"/>
      <c r="L40" s="68">
        <f t="shared" si="4"/>
        <v>0</v>
      </c>
      <c r="M40" s="68">
        <f t="shared" si="5"/>
        <v>0</v>
      </c>
    </row>
    <row r="41" spans="1:13" ht="15">
      <c r="A41" s="111"/>
      <c r="F41" s="70">
        <f t="shared" si="3"/>
        <v>0</v>
      </c>
      <c r="G41" s="61"/>
      <c r="H41" s="61"/>
      <c r="I41" s="61"/>
      <c r="J41" s="62"/>
      <c r="K41" s="62"/>
      <c r="L41" s="68">
        <f t="shared" si="4"/>
        <v>0</v>
      </c>
      <c r="M41" s="68">
        <f t="shared" si="5"/>
        <v>0</v>
      </c>
    </row>
    <row r="42" spans="1:13" ht="15">
      <c r="A42" s="111"/>
      <c r="F42" s="70">
        <f t="shared" si="3"/>
        <v>0</v>
      </c>
      <c r="G42" s="65"/>
      <c r="H42" s="61"/>
      <c r="I42" s="61"/>
      <c r="J42" s="62"/>
      <c r="K42" s="62"/>
      <c r="L42" s="68">
        <f t="shared" si="4"/>
        <v>0</v>
      </c>
      <c r="M42" s="68">
        <f t="shared" si="5"/>
        <v>0</v>
      </c>
    </row>
    <row r="43" spans="1:13" ht="15">
      <c r="A43" s="111"/>
      <c r="F43" s="70">
        <f t="shared" si="3"/>
        <v>0</v>
      </c>
      <c r="G43" s="61"/>
      <c r="H43" s="61"/>
      <c r="I43" s="61"/>
      <c r="J43" s="62"/>
      <c r="K43" s="62"/>
      <c r="L43" s="68">
        <f t="shared" si="4"/>
        <v>0</v>
      </c>
      <c r="M43" s="68">
        <f t="shared" si="5"/>
        <v>0</v>
      </c>
    </row>
    <row r="44" spans="1:13" ht="15">
      <c r="A44" s="111"/>
      <c r="F44" s="70">
        <f t="shared" si="3"/>
        <v>0</v>
      </c>
      <c r="G44" s="61"/>
      <c r="H44" s="61"/>
      <c r="I44" s="61"/>
      <c r="J44" s="62"/>
      <c r="K44" s="62"/>
      <c r="L44" s="68">
        <f t="shared" si="4"/>
        <v>0</v>
      </c>
      <c r="M44" s="68">
        <f t="shared" si="5"/>
        <v>0</v>
      </c>
    </row>
    <row r="45" spans="1:13" ht="15">
      <c r="A45" s="111"/>
      <c r="F45" s="70">
        <f t="shared" si="3"/>
        <v>0</v>
      </c>
      <c r="G45" s="60"/>
      <c r="H45" s="61"/>
      <c r="I45" s="61"/>
      <c r="J45" s="62"/>
      <c r="K45" s="62"/>
      <c r="L45" s="68">
        <f t="shared" si="4"/>
        <v>0</v>
      </c>
      <c r="M45" s="68">
        <f t="shared" si="5"/>
        <v>0</v>
      </c>
    </row>
    <row r="46" spans="1:13" ht="15">
      <c r="A46" s="111"/>
      <c r="F46" s="70">
        <f t="shared" si="3"/>
        <v>0</v>
      </c>
      <c r="G46" s="60"/>
      <c r="H46" s="61"/>
      <c r="I46" s="61"/>
      <c r="J46" s="62"/>
      <c r="K46" s="62"/>
      <c r="L46" s="68">
        <f t="shared" si="4"/>
        <v>0</v>
      </c>
      <c r="M46" s="68">
        <f t="shared" si="5"/>
        <v>0</v>
      </c>
    </row>
    <row r="47" spans="1:13" ht="15">
      <c r="A47" s="111"/>
      <c r="F47" s="70">
        <f t="shared" si="3"/>
        <v>0</v>
      </c>
      <c r="G47" s="65"/>
      <c r="H47" s="61"/>
      <c r="I47" s="61"/>
      <c r="J47" s="62"/>
      <c r="K47" s="62"/>
      <c r="L47" s="68">
        <f t="shared" si="4"/>
        <v>0</v>
      </c>
      <c r="M47" s="68">
        <f t="shared" si="5"/>
        <v>0</v>
      </c>
    </row>
    <row r="48" spans="1:13" ht="15">
      <c r="A48" s="111"/>
      <c r="F48" s="70">
        <f t="shared" si="3"/>
        <v>0</v>
      </c>
      <c r="G48" s="65"/>
      <c r="H48" s="61"/>
      <c r="I48" s="61"/>
      <c r="J48" s="67"/>
      <c r="K48" s="67"/>
      <c r="L48" s="68">
        <f t="shared" si="4"/>
        <v>0</v>
      </c>
      <c r="M48" s="68">
        <f t="shared" si="5"/>
        <v>0</v>
      </c>
    </row>
    <row r="49" spans="1:13" ht="15">
      <c r="A49" s="111"/>
      <c r="F49" s="70">
        <f t="shared" si="3"/>
        <v>0</v>
      </c>
      <c r="G49" s="60"/>
      <c r="H49" s="61"/>
      <c r="I49" s="61"/>
      <c r="J49" s="62"/>
      <c r="K49" s="62"/>
      <c r="L49" s="68">
        <f t="shared" si="4"/>
        <v>0</v>
      </c>
      <c r="M49" s="68">
        <f t="shared" si="5"/>
        <v>0</v>
      </c>
    </row>
    <row r="50" spans="1:13" ht="15">
      <c r="A50" s="111"/>
      <c r="F50" s="70">
        <f t="shared" si="3"/>
        <v>0</v>
      </c>
      <c r="G50" s="65"/>
      <c r="H50" s="61"/>
      <c r="I50" s="61"/>
      <c r="J50" s="62"/>
      <c r="K50" s="62"/>
      <c r="L50" s="68">
        <f t="shared" si="4"/>
        <v>0</v>
      </c>
      <c r="M50" s="68">
        <f t="shared" si="5"/>
        <v>0</v>
      </c>
    </row>
    <row r="51" spans="1:13" ht="15">
      <c r="A51" s="111"/>
      <c r="F51" s="70">
        <f t="shared" si="3"/>
        <v>0</v>
      </c>
      <c r="G51" s="65"/>
      <c r="H51" s="61"/>
      <c r="I51" s="61"/>
      <c r="J51" s="67"/>
      <c r="K51" s="67"/>
      <c r="L51" s="68">
        <f t="shared" si="4"/>
        <v>0</v>
      </c>
      <c r="M51" s="68">
        <f t="shared" si="5"/>
        <v>0</v>
      </c>
    </row>
    <row r="52" spans="1:13" ht="15">
      <c r="A52" s="111"/>
      <c r="F52" s="70">
        <f t="shared" si="3"/>
        <v>0</v>
      </c>
      <c r="G52" s="61"/>
      <c r="H52" s="61"/>
      <c r="I52" s="61"/>
      <c r="J52" s="62"/>
      <c r="K52" s="62"/>
      <c r="L52" s="68">
        <f t="shared" si="4"/>
        <v>0</v>
      </c>
      <c r="M52" s="68">
        <f t="shared" si="5"/>
        <v>0</v>
      </c>
    </row>
    <row r="53" spans="1:13" ht="15">
      <c r="A53" s="111"/>
      <c r="F53" s="70">
        <f t="shared" si="3"/>
        <v>0</v>
      </c>
      <c r="G53" s="60"/>
      <c r="H53" s="61"/>
      <c r="I53" s="61"/>
      <c r="J53" s="62"/>
      <c r="K53" s="62"/>
      <c r="L53" s="68">
        <f t="shared" si="4"/>
        <v>0</v>
      </c>
      <c r="M53" s="68">
        <f t="shared" si="5"/>
        <v>0</v>
      </c>
    </row>
    <row r="54" spans="1:13" ht="15">
      <c r="A54" s="111"/>
      <c r="F54" s="70">
        <f t="shared" si="3"/>
        <v>0</v>
      </c>
      <c r="G54" s="65"/>
      <c r="H54" s="61"/>
      <c r="I54" s="61"/>
      <c r="J54" s="62"/>
      <c r="K54" s="62"/>
      <c r="L54" s="68">
        <f t="shared" si="4"/>
        <v>0</v>
      </c>
      <c r="M54" s="68">
        <f t="shared" si="5"/>
        <v>0</v>
      </c>
    </row>
    <row r="55" spans="1:13" ht="15">
      <c r="A55" s="111"/>
      <c r="F55" s="70">
        <f t="shared" si="3"/>
        <v>0</v>
      </c>
      <c r="G55" s="60"/>
      <c r="H55" s="61"/>
      <c r="I55" s="61"/>
      <c r="J55" s="62"/>
      <c r="K55" s="62"/>
      <c r="L55" s="68">
        <f t="shared" si="4"/>
        <v>0</v>
      </c>
      <c r="M55" s="68">
        <f t="shared" si="5"/>
        <v>0</v>
      </c>
    </row>
    <row r="56" spans="1:13" ht="15">
      <c r="A56" s="111"/>
      <c r="F56" s="70">
        <f t="shared" si="3"/>
        <v>0</v>
      </c>
      <c r="G56" s="61"/>
      <c r="H56" s="61"/>
      <c r="I56" s="61"/>
      <c r="J56" s="67"/>
      <c r="K56" s="67"/>
      <c r="L56" s="68">
        <f t="shared" si="4"/>
        <v>0</v>
      </c>
      <c r="M56" s="68">
        <f t="shared" si="5"/>
        <v>0</v>
      </c>
    </row>
    <row r="57" spans="1:13" ht="15">
      <c r="A57" s="111"/>
      <c r="F57" s="70">
        <f t="shared" si="3"/>
        <v>0</v>
      </c>
      <c r="G57" s="65"/>
      <c r="H57" s="61"/>
      <c r="I57" s="61"/>
      <c r="J57" s="67"/>
      <c r="K57" s="67"/>
      <c r="L57" s="68">
        <f t="shared" si="4"/>
        <v>0</v>
      </c>
      <c r="M57" s="68">
        <f t="shared" si="5"/>
        <v>0</v>
      </c>
    </row>
    <row r="58" spans="1:13" ht="15">
      <c r="A58" s="111"/>
      <c r="F58" s="70">
        <f t="shared" si="3"/>
        <v>0</v>
      </c>
      <c r="G58" s="61"/>
      <c r="H58" s="61"/>
      <c r="I58" s="61"/>
      <c r="J58" s="62"/>
      <c r="K58" s="62"/>
      <c r="L58" s="68">
        <f t="shared" si="4"/>
        <v>0</v>
      </c>
      <c r="M58" s="68">
        <f t="shared" si="5"/>
        <v>0</v>
      </c>
    </row>
    <row r="59" spans="1:13" ht="15">
      <c r="A59" s="111"/>
      <c r="F59" s="70">
        <f t="shared" si="3"/>
        <v>0</v>
      </c>
      <c r="G59" s="65"/>
      <c r="H59" s="61"/>
      <c r="I59" s="61"/>
      <c r="J59" s="67"/>
      <c r="K59" s="67"/>
      <c r="L59" s="68">
        <f t="shared" si="4"/>
        <v>0</v>
      </c>
      <c r="M59" s="68">
        <f t="shared" si="5"/>
        <v>0</v>
      </c>
    </row>
    <row r="60" spans="1:13" ht="15">
      <c r="A60" s="111"/>
      <c r="F60" s="70">
        <f t="shared" si="3"/>
        <v>0</v>
      </c>
      <c r="G60" s="60"/>
      <c r="H60" s="61"/>
      <c r="I60" s="61"/>
      <c r="J60" s="67"/>
      <c r="K60" s="67"/>
      <c r="L60" s="68">
        <f t="shared" si="4"/>
        <v>0</v>
      </c>
      <c r="M60" s="68">
        <f t="shared" si="5"/>
        <v>0</v>
      </c>
    </row>
    <row r="61" spans="1:13" ht="15">
      <c r="A61" s="111"/>
      <c r="F61" s="70">
        <f t="shared" si="3"/>
        <v>0</v>
      </c>
      <c r="G61" s="60"/>
      <c r="H61" s="61"/>
      <c r="I61" s="61"/>
      <c r="J61" s="62"/>
      <c r="K61" s="62"/>
      <c r="L61" s="68">
        <f t="shared" si="4"/>
        <v>0</v>
      </c>
      <c r="M61" s="68">
        <f t="shared" si="5"/>
        <v>0</v>
      </c>
    </row>
    <row r="62" spans="1:13" ht="15">
      <c r="A62" s="111"/>
      <c r="F62" s="70">
        <f t="shared" si="3"/>
        <v>0</v>
      </c>
      <c r="G62" s="65"/>
      <c r="H62" s="61"/>
      <c r="I62" s="61"/>
      <c r="J62" s="67"/>
      <c r="K62" s="67"/>
      <c r="L62" s="68">
        <f t="shared" si="4"/>
        <v>0</v>
      </c>
      <c r="M62" s="68">
        <f t="shared" si="5"/>
        <v>0</v>
      </c>
    </row>
    <row r="63" spans="1:13" ht="15">
      <c r="A63" s="111"/>
      <c r="F63" s="70">
        <f t="shared" si="3"/>
        <v>0</v>
      </c>
      <c r="G63" s="65"/>
      <c r="H63" s="61"/>
      <c r="I63" s="61"/>
      <c r="J63" s="67"/>
      <c r="K63" s="67"/>
      <c r="L63" s="68">
        <f t="shared" si="4"/>
        <v>0</v>
      </c>
      <c r="M63" s="68">
        <f t="shared" si="5"/>
        <v>0</v>
      </c>
    </row>
    <row r="64" spans="1:13" ht="15">
      <c r="A64" s="111"/>
      <c r="F64" s="70">
        <f t="shared" si="3"/>
        <v>0</v>
      </c>
      <c r="G64" s="65"/>
      <c r="H64" s="61"/>
      <c r="I64" s="61"/>
      <c r="J64" s="67"/>
      <c r="K64" s="67"/>
      <c r="L64" s="68">
        <f t="shared" si="4"/>
        <v>0</v>
      </c>
      <c r="M64" s="68">
        <f t="shared" si="5"/>
        <v>0</v>
      </c>
    </row>
    <row r="65" spans="1:13" ht="15">
      <c r="A65" s="111"/>
      <c r="F65" s="70">
        <f t="shared" si="3"/>
        <v>0</v>
      </c>
      <c r="G65" s="65"/>
      <c r="H65" s="61"/>
      <c r="I65" s="61"/>
      <c r="J65" s="67"/>
      <c r="K65" s="67"/>
      <c r="L65" s="68">
        <f t="shared" si="4"/>
        <v>0</v>
      </c>
      <c r="M65" s="68">
        <f t="shared" si="5"/>
        <v>0</v>
      </c>
    </row>
    <row r="66" spans="1:13" ht="15">
      <c r="A66" s="111"/>
      <c r="F66" s="70">
        <f t="shared" si="3"/>
        <v>0</v>
      </c>
      <c r="G66" s="61"/>
      <c r="H66" s="61"/>
      <c r="I66" s="61"/>
      <c r="J66" s="62"/>
      <c r="K66" s="62"/>
      <c r="L66" s="68">
        <f t="shared" si="4"/>
        <v>0</v>
      </c>
      <c r="M66" s="68">
        <f t="shared" si="5"/>
        <v>0</v>
      </c>
    </row>
    <row r="67" spans="1:13" ht="15">
      <c r="A67" s="111"/>
      <c r="F67" s="70">
        <f t="shared" si="3"/>
        <v>0</v>
      </c>
      <c r="G67" s="65"/>
      <c r="H67" s="61"/>
      <c r="I67" s="61"/>
      <c r="J67" s="67"/>
      <c r="K67" s="67"/>
      <c r="L67" s="68">
        <f t="shared" si="4"/>
        <v>0</v>
      </c>
      <c r="M67" s="68">
        <f t="shared" si="5"/>
        <v>0</v>
      </c>
    </row>
    <row r="68" spans="1:13" ht="15">
      <c r="A68" s="111"/>
      <c r="F68" s="70">
        <f aca="true" t="shared" si="6" ref="F68:F75">SUM(G68:L68)</f>
        <v>0</v>
      </c>
      <c r="G68" s="65"/>
      <c r="H68" s="61"/>
      <c r="I68" s="61"/>
      <c r="J68" s="67"/>
      <c r="K68" s="67"/>
      <c r="L68" s="68">
        <f aca="true" t="shared" si="7" ref="L68:L75">IF(M68&lt;5,0,-MIN(G68:K68))</f>
        <v>0</v>
      </c>
      <c r="M68" s="68">
        <f aca="true" t="shared" si="8" ref="M68:M75">COUNTA(G68:K68)</f>
        <v>0</v>
      </c>
    </row>
    <row r="69" spans="1:13" ht="15">
      <c r="A69" s="111"/>
      <c r="F69" s="70">
        <f t="shared" si="6"/>
        <v>0</v>
      </c>
      <c r="G69" s="61"/>
      <c r="H69" s="61"/>
      <c r="I69" s="61"/>
      <c r="J69" s="62"/>
      <c r="K69" s="62"/>
      <c r="L69" s="68">
        <f t="shared" si="7"/>
        <v>0</v>
      </c>
      <c r="M69" s="68">
        <f t="shared" si="8"/>
        <v>0</v>
      </c>
    </row>
    <row r="70" spans="1:13" ht="15">
      <c r="A70" s="111"/>
      <c r="F70" s="70">
        <f t="shared" si="6"/>
        <v>0</v>
      </c>
      <c r="G70" s="60"/>
      <c r="H70" s="61"/>
      <c r="I70" s="61"/>
      <c r="J70" s="62"/>
      <c r="K70" s="62"/>
      <c r="L70" s="68">
        <f t="shared" si="7"/>
        <v>0</v>
      </c>
      <c r="M70" s="68">
        <f t="shared" si="8"/>
        <v>0</v>
      </c>
    </row>
    <row r="71" spans="1:13" ht="15">
      <c r="A71" s="111"/>
      <c r="F71" s="70">
        <f t="shared" si="6"/>
        <v>0</v>
      </c>
      <c r="G71" s="65"/>
      <c r="H71" s="61"/>
      <c r="I71" s="61"/>
      <c r="J71" s="67"/>
      <c r="K71" s="67"/>
      <c r="L71" s="68">
        <f t="shared" si="7"/>
        <v>0</v>
      </c>
      <c r="M71" s="68">
        <f t="shared" si="8"/>
        <v>0</v>
      </c>
    </row>
    <row r="72" spans="1:13" ht="15">
      <c r="A72" s="111"/>
      <c r="F72" s="70">
        <f t="shared" si="6"/>
        <v>0</v>
      </c>
      <c r="G72" s="65"/>
      <c r="H72" s="61"/>
      <c r="I72" s="61"/>
      <c r="J72" s="67"/>
      <c r="K72" s="67"/>
      <c r="L72" s="68">
        <f t="shared" si="7"/>
        <v>0</v>
      </c>
      <c r="M72" s="68">
        <f t="shared" si="8"/>
        <v>0</v>
      </c>
    </row>
    <row r="73" spans="1:13" ht="15">
      <c r="A73" s="111"/>
      <c r="F73" s="70">
        <f t="shared" si="6"/>
        <v>0</v>
      </c>
      <c r="G73" s="61"/>
      <c r="H73" s="61"/>
      <c r="I73" s="61"/>
      <c r="J73" s="62"/>
      <c r="K73" s="62"/>
      <c r="L73" s="68">
        <f t="shared" si="7"/>
        <v>0</v>
      </c>
      <c r="M73" s="68">
        <f t="shared" si="8"/>
        <v>0</v>
      </c>
    </row>
    <row r="74" spans="1:13" ht="15">
      <c r="A74" s="111"/>
      <c r="F74" s="70">
        <f t="shared" si="6"/>
        <v>0</v>
      </c>
      <c r="G74" s="60"/>
      <c r="H74" s="61"/>
      <c r="I74" s="61"/>
      <c r="J74" s="67"/>
      <c r="K74" s="67"/>
      <c r="L74" s="68">
        <f t="shared" si="7"/>
        <v>0</v>
      </c>
      <c r="M74" s="68">
        <f t="shared" si="8"/>
        <v>0</v>
      </c>
    </row>
    <row r="75" spans="1:13" ht="15">
      <c r="A75" s="111"/>
      <c r="F75" s="70">
        <f t="shared" si="6"/>
        <v>0</v>
      </c>
      <c r="G75" s="60"/>
      <c r="H75" s="61"/>
      <c r="I75" s="61"/>
      <c r="J75" s="62"/>
      <c r="K75" s="62"/>
      <c r="L75" s="68">
        <f t="shared" si="7"/>
        <v>0</v>
      </c>
      <c r="M75" s="68">
        <f t="shared" si="8"/>
        <v>0</v>
      </c>
    </row>
  </sheetData>
  <sheetProtection/>
  <autoFilter ref="A3:M3">
    <sortState ref="A4:M75">
      <sortCondition descending="1" sortBy="value" ref="F4:F75"/>
    </sortState>
  </autoFilter>
  <mergeCells count="2">
    <mergeCell ref="A1:M1"/>
    <mergeCell ref="G2:K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57421875" style="110" customWidth="1"/>
    <col min="2" max="2" width="21.421875" style="79" customWidth="1"/>
    <col min="3" max="3" width="15.8515625" style="336" customWidth="1"/>
    <col min="4" max="4" width="29.00390625" style="64" customWidth="1"/>
    <col min="5" max="5" width="9.421875" style="79" customWidth="1"/>
    <col min="6" max="6" width="9.421875" style="64" customWidth="1"/>
    <col min="7" max="9" width="4.00390625" style="64" customWidth="1"/>
    <col min="10" max="11" width="4.140625" style="64" customWidth="1"/>
    <col min="12" max="12" width="7.57421875" style="64" customWidth="1"/>
    <col min="13" max="13" width="8.421875" style="64" customWidth="1"/>
    <col min="14" max="14" width="6.140625" style="0" customWidth="1"/>
    <col min="15" max="15" width="7.57421875" style="0" customWidth="1"/>
    <col min="16" max="16" width="8.7109375" style="0" customWidth="1"/>
    <col min="17" max="17" width="8.421875" style="0" customWidth="1"/>
    <col min="18" max="18" width="7.8515625" style="0" customWidth="1"/>
  </cols>
  <sheetData>
    <row r="1" spans="1:13" ht="30">
      <c r="A1" s="379" t="s">
        <v>20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2" ht="30.75">
      <c r="A2" s="13"/>
      <c r="B2" s="13"/>
      <c r="C2" s="347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  <c r="U2" s="15"/>
      <c r="V2" s="15"/>
    </row>
    <row r="3" spans="1:22" ht="47.25">
      <c r="A3" s="54" t="s">
        <v>39</v>
      </c>
      <c r="B3" s="53" t="s">
        <v>28</v>
      </c>
      <c r="C3" s="348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COUNTIF(M3:M97,6)</f>
        <v>0</v>
      </c>
      <c r="O3" s="5">
        <f>COUNTIF(M3:M97,5)</f>
        <v>0</v>
      </c>
      <c r="P3" s="5">
        <f>COUNTIF(M3:M97,4)</f>
        <v>5</v>
      </c>
      <c r="Q3" s="5">
        <f>COUNTIF(M3:M97,3)</f>
        <v>6</v>
      </c>
      <c r="R3" s="5">
        <f>COUNTIF(M3:M97,2)</f>
        <v>4</v>
      </c>
      <c r="S3" s="5">
        <f>COUNTIF(M3:M97,1)</f>
        <v>4</v>
      </c>
      <c r="T3" s="15"/>
      <c r="U3" s="15"/>
      <c r="V3" s="15"/>
    </row>
    <row r="4" spans="1:22" ht="15.75">
      <c r="A4" s="84"/>
      <c r="B4" s="64" t="s">
        <v>177</v>
      </c>
      <c r="C4" s="336" t="s">
        <v>271</v>
      </c>
      <c r="D4" s="64" t="s">
        <v>77</v>
      </c>
      <c r="E4" s="344">
        <v>1967</v>
      </c>
      <c r="F4" s="59">
        <f aca="true" t="shared" si="0" ref="F4:F35">SUM(G4:L4)</f>
        <v>80</v>
      </c>
      <c r="G4" s="65">
        <v>20</v>
      </c>
      <c r="H4" s="61">
        <v>20</v>
      </c>
      <c r="I4" s="61">
        <v>20</v>
      </c>
      <c r="J4" s="62">
        <v>20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5"/>
      <c r="O4" s="5"/>
      <c r="P4" s="5"/>
      <c r="Q4" s="5"/>
      <c r="R4" s="5"/>
      <c r="S4" s="5"/>
      <c r="T4" s="15"/>
      <c r="U4" s="15"/>
      <c r="V4" s="15"/>
    </row>
    <row r="5" spans="1:22" ht="15.75">
      <c r="A5" s="84"/>
      <c r="B5" s="64" t="s">
        <v>277</v>
      </c>
      <c r="C5" s="336" t="s">
        <v>122</v>
      </c>
      <c r="D5" s="64" t="s">
        <v>157</v>
      </c>
      <c r="E5" s="344">
        <v>1967</v>
      </c>
      <c r="F5" s="59">
        <f t="shared" si="0"/>
        <v>62</v>
      </c>
      <c r="G5" s="60">
        <v>16</v>
      </c>
      <c r="H5" s="61">
        <v>15</v>
      </c>
      <c r="I5" s="61">
        <v>15</v>
      </c>
      <c r="J5" s="62">
        <v>16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  <c r="T5" s="15"/>
      <c r="U5" s="15"/>
      <c r="V5" s="15"/>
    </row>
    <row r="6" spans="1:22" ht="15.75">
      <c r="A6" s="84"/>
      <c r="B6" s="64" t="s">
        <v>78</v>
      </c>
      <c r="C6" s="336" t="s">
        <v>101</v>
      </c>
      <c r="D6" s="64" t="s">
        <v>88</v>
      </c>
      <c r="E6" s="344">
        <v>1967</v>
      </c>
      <c r="F6" s="59">
        <f t="shared" si="0"/>
        <v>57</v>
      </c>
      <c r="G6" s="60">
        <v>15</v>
      </c>
      <c r="H6" s="61">
        <v>13</v>
      </c>
      <c r="I6" s="61">
        <v>14</v>
      </c>
      <c r="J6" s="62">
        <v>15</v>
      </c>
      <c r="K6" s="62"/>
      <c r="L6" s="68">
        <f t="shared" si="1"/>
        <v>0</v>
      </c>
      <c r="M6" s="68">
        <f t="shared" si="2"/>
        <v>4</v>
      </c>
      <c r="N6" s="15"/>
      <c r="O6" s="15"/>
      <c r="P6" s="15"/>
      <c r="Q6" s="15"/>
      <c r="R6" s="15"/>
      <c r="S6" s="15"/>
      <c r="T6" s="15"/>
      <c r="U6" s="15"/>
      <c r="V6" s="15"/>
    </row>
    <row r="7" spans="1:22" ht="15.75">
      <c r="A7" s="84"/>
      <c r="B7" s="64" t="s">
        <v>138</v>
      </c>
      <c r="C7" s="336" t="s">
        <v>57</v>
      </c>
      <c r="D7" s="64" t="s">
        <v>88</v>
      </c>
      <c r="E7" s="79">
        <v>1966</v>
      </c>
      <c r="F7" s="59">
        <f t="shared" si="0"/>
        <v>52</v>
      </c>
      <c r="G7" s="60"/>
      <c r="H7" s="61">
        <v>16</v>
      </c>
      <c r="I7" s="61">
        <v>18</v>
      </c>
      <c r="J7" s="62">
        <v>18</v>
      </c>
      <c r="K7" s="62"/>
      <c r="L7" s="68">
        <f t="shared" si="1"/>
        <v>0</v>
      </c>
      <c r="M7" s="68">
        <f t="shared" si="2"/>
        <v>3</v>
      </c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84"/>
      <c r="B8" s="94" t="s">
        <v>350</v>
      </c>
      <c r="C8" s="351" t="s">
        <v>351</v>
      </c>
      <c r="D8" s="64" t="s">
        <v>146</v>
      </c>
      <c r="E8" s="344">
        <v>1967</v>
      </c>
      <c r="F8" s="59">
        <f t="shared" si="0"/>
        <v>52</v>
      </c>
      <c r="G8" s="60">
        <v>18</v>
      </c>
      <c r="H8" s="61">
        <v>18</v>
      </c>
      <c r="I8" s="61">
        <v>16</v>
      </c>
      <c r="J8" s="62"/>
      <c r="K8" s="62"/>
      <c r="L8" s="68">
        <f t="shared" si="1"/>
        <v>0</v>
      </c>
      <c r="M8" s="68">
        <f t="shared" si="2"/>
        <v>3</v>
      </c>
      <c r="N8" s="15"/>
      <c r="O8" s="15"/>
      <c r="P8" s="15"/>
      <c r="Q8" s="15"/>
      <c r="R8" s="15"/>
      <c r="S8" s="15"/>
      <c r="T8" s="15"/>
      <c r="U8" s="15"/>
      <c r="V8" s="15"/>
    </row>
    <row r="9" spans="1:22" ht="15.75" customHeight="1">
      <c r="A9" s="84"/>
      <c r="B9" s="64" t="s">
        <v>233</v>
      </c>
      <c r="C9" s="336" t="s">
        <v>321</v>
      </c>
      <c r="D9" s="64" t="s">
        <v>88</v>
      </c>
      <c r="E9" s="344">
        <v>1966</v>
      </c>
      <c r="F9" s="59">
        <f t="shared" si="0"/>
        <v>50</v>
      </c>
      <c r="G9" s="60">
        <v>13</v>
      </c>
      <c r="H9" s="61">
        <v>12</v>
      </c>
      <c r="I9" s="61">
        <v>11</v>
      </c>
      <c r="J9" s="62">
        <v>14</v>
      </c>
      <c r="K9" s="62"/>
      <c r="L9" s="68">
        <f t="shared" si="1"/>
        <v>0</v>
      </c>
      <c r="M9" s="68">
        <f t="shared" si="2"/>
        <v>4</v>
      </c>
      <c r="N9" s="15"/>
      <c r="O9" s="15"/>
      <c r="P9" s="15"/>
      <c r="Q9" s="15"/>
      <c r="R9" s="15"/>
      <c r="S9" s="15"/>
      <c r="T9" s="15"/>
      <c r="U9" s="15"/>
      <c r="V9" s="15"/>
    </row>
    <row r="10" spans="1:22" ht="15.75" customHeight="1">
      <c r="A10" s="84"/>
      <c r="B10" s="64" t="s">
        <v>472</v>
      </c>
      <c r="C10" s="336" t="s">
        <v>57</v>
      </c>
      <c r="D10" s="64" t="s">
        <v>88</v>
      </c>
      <c r="E10" s="79">
        <v>1962</v>
      </c>
      <c r="F10" s="59">
        <f t="shared" si="0"/>
        <v>33</v>
      </c>
      <c r="G10" s="60"/>
      <c r="H10" s="61">
        <v>11</v>
      </c>
      <c r="I10" s="61">
        <v>12</v>
      </c>
      <c r="J10" s="62">
        <v>10</v>
      </c>
      <c r="K10" s="62"/>
      <c r="L10" s="68">
        <f t="shared" si="1"/>
        <v>0</v>
      </c>
      <c r="M10" s="68">
        <f t="shared" si="2"/>
        <v>3</v>
      </c>
      <c r="N10" s="5"/>
      <c r="O10" s="5"/>
      <c r="P10" s="5"/>
      <c r="Q10" s="5"/>
      <c r="R10" s="5"/>
      <c r="S10" s="15"/>
      <c r="T10" s="15"/>
      <c r="U10" s="15"/>
      <c r="V10" s="15"/>
    </row>
    <row r="11" spans="1:22" ht="15.75">
      <c r="A11" s="84"/>
      <c r="B11" s="64" t="s">
        <v>195</v>
      </c>
      <c r="C11" s="336" t="s">
        <v>94</v>
      </c>
      <c r="D11" s="64" t="s">
        <v>88</v>
      </c>
      <c r="E11" s="344">
        <v>1967</v>
      </c>
      <c r="F11" s="59">
        <f t="shared" si="0"/>
        <v>32</v>
      </c>
      <c r="G11" s="60">
        <v>11</v>
      </c>
      <c r="H11" s="61"/>
      <c r="I11" s="61">
        <v>9</v>
      </c>
      <c r="J11" s="62">
        <v>12</v>
      </c>
      <c r="K11" s="62"/>
      <c r="L11" s="68">
        <f t="shared" si="1"/>
        <v>0</v>
      </c>
      <c r="M11" s="68">
        <f t="shared" si="2"/>
        <v>3</v>
      </c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84"/>
      <c r="B12" s="64" t="s">
        <v>458</v>
      </c>
      <c r="C12" s="336" t="s">
        <v>109</v>
      </c>
      <c r="D12" s="64" t="s">
        <v>230</v>
      </c>
      <c r="E12" s="79">
        <v>1965</v>
      </c>
      <c r="F12" s="59">
        <f t="shared" si="0"/>
        <v>31</v>
      </c>
      <c r="G12" s="60"/>
      <c r="H12" s="61">
        <v>10</v>
      </c>
      <c r="I12" s="61">
        <v>10</v>
      </c>
      <c r="J12" s="62">
        <v>11</v>
      </c>
      <c r="K12" s="62"/>
      <c r="L12" s="68">
        <f t="shared" si="1"/>
        <v>0</v>
      </c>
      <c r="M12" s="68">
        <f t="shared" si="2"/>
        <v>3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84"/>
      <c r="B13" s="64" t="s">
        <v>353</v>
      </c>
      <c r="C13" s="336" t="s">
        <v>86</v>
      </c>
      <c r="D13" s="64" t="s">
        <v>230</v>
      </c>
      <c r="E13" s="344">
        <v>1965</v>
      </c>
      <c r="F13" s="59">
        <f t="shared" si="0"/>
        <v>31</v>
      </c>
      <c r="G13" s="60">
        <v>10</v>
      </c>
      <c r="H13" s="61">
        <v>8</v>
      </c>
      <c r="I13" s="61">
        <v>6</v>
      </c>
      <c r="J13" s="62">
        <v>7</v>
      </c>
      <c r="K13" s="62"/>
      <c r="L13" s="68">
        <f t="shared" si="1"/>
        <v>0</v>
      </c>
      <c r="M13" s="68">
        <f t="shared" si="2"/>
        <v>4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84"/>
      <c r="B14" s="64" t="s">
        <v>352</v>
      </c>
      <c r="C14" s="336" t="s">
        <v>311</v>
      </c>
      <c r="D14" s="64" t="s">
        <v>157</v>
      </c>
      <c r="E14" s="344">
        <v>1961</v>
      </c>
      <c r="F14" s="59">
        <f t="shared" si="0"/>
        <v>29</v>
      </c>
      <c r="G14" s="60">
        <v>12</v>
      </c>
      <c r="H14" s="61">
        <v>9</v>
      </c>
      <c r="I14" s="61">
        <v>8</v>
      </c>
      <c r="J14" s="62"/>
      <c r="K14" s="62"/>
      <c r="L14" s="68">
        <f t="shared" si="1"/>
        <v>0</v>
      </c>
      <c r="M14" s="68">
        <f t="shared" si="2"/>
        <v>3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84"/>
      <c r="B15" s="94" t="s">
        <v>231</v>
      </c>
      <c r="C15" s="351" t="s">
        <v>167</v>
      </c>
      <c r="D15" s="64" t="s">
        <v>88</v>
      </c>
      <c r="E15" s="344">
        <v>1963</v>
      </c>
      <c r="F15" s="59">
        <f t="shared" si="0"/>
        <v>27</v>
      </c>
      <c r="G15" s="60">
        <v>14</v>
      </c>
      <c r="H15" s="61"/>
      <c r="I15" s="61">
        <v>13</v>
      </c>
      <c r="J15" s="62"/>
      <c r="K15" s="62"/>
      <c r="L15" s="68">
        <f t="shared" si="1"/>
        <v>0</v>
      </c>
      <c r="M15" s="68">
        <f t="shared" si="2"/>
        <v>2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>
      <c r="A16" s="84"/>
      <c r="B16" s="64" t="s">
        <v>132</v>
      </c>
      <c r="C16" s="336" t="s">
        <v>491</v>
      </c>
      <c r="D16" s="64" t="s">
        <v>88</v>
      </c>
      <c r="E16" s="79">
        <v>1968</v>
      </c>
      <c r="F16" s="59">
        <f t="shared" si="0"/>
        <v>16</v>
      </c>
      <c r="G16" s="65"/>
      <c r="H16" s="61"/>
      <c r="I16" s="61">
        <v>7</v>
      </c>
      <c r="J16" s="62">
        <v>9</v>
      </c>
      <c r="K16" s="62"/>
      <c r="L16" s="68">
        <f t="shared" si="1"/>
        <v>0</v>
      </c>
      <c r="M16" s="68">
        <f t="shared" si="2"/>
        <v>2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>
      <c r="A17" s="84"/>
      <c r="B17" s="64" t="s">
        <v>473</v>
      </c>
      <c r="C17" s="336" t="s">
        <v>474</v>
      </c>
      <c r="D17" s="64" t="s">
        <v>88</v>
      </c>
      <c r="E17" s="79">
        <v>1968</v>
      </c>
      <c r="F17" s="59">
        <f t="shared" si="0"/>
        <v>15</v>
      </c>
      <c r="G17" s="60"/>
      <c r="H17" s="61">
        <v>7</v>
      </c>
      <c r="I17" s="61"/>
      <c r="J17" s="62">
        <v>8</v>
      </c>
      <c r="K17" s="62"/>
      <c r="L17" s="68">
        <f t="shared" si="1"/>
        <v>0</v>
      </c>
      <c r="M17" s="68">
        <f t="shared" si="2"/>
        <v>2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>
      <c r="A18" s="84"/>
      <c r="B18" s="64" t="s">
        <v>278</v>
      </c>
      <c r="C18" s="336" t="s">
        <v>70</v>
      </c>
      <c r="D18" s="64" t="s">
        <v>88</v>
      </c>
      <c r="E18" s="344">
        <v>1964</v>
      </c>
      <c r="F18" s="59">
        <f t="shared" si="0"/>
        <v>14</v>
      </c>
      <c r="G18" s="60">
        <v>8</v>
      </c>
      <c r="H18" s="61">
        <v>6</v>
      </c>
      <c r="I18" s="61"/>
      <c r="J18" s="62"/>
      <c r="K18" s="62"/>
      <c r="L18" s="68">
        <f t="shared" si="1"/>
        <v>0</v>
      </c>
      <c r="M18" s="68">
        <f t="shared" si="2"/>
        <v>2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84"/>
      <c r="B19" s="64" t="s">
        <v>95</v>
      </c>
      <c r="C19" s="336" t="s">
        <v>61</v>
      </c>
      <c r="D19" s="64" t="s">
        <v>230</v>
      </c>
      <c r="E19" s="79">
        <v>1965</v>
      </c>
      <c r="F19" s="59">
        <f t="shared" si="0"/>
        <v>14</v>
      </c>
      <c r="G19" s="60"/>
      <c r="H19" s="61">
        <v>14</v>
      </c>
      <c r="I19" s="61"/>
      <c r="J19" s="62"/>
      <c r="K19" s="62"/>
      <c r="L19" s="68">
        <f t="shared" si="1"/>
        <v>0</v>
      </c>
      <c r="M19" s="68">
        <f t="shared" si="2"/>
        <v>1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>
      <c r="A20" s="84"/>
      <c r="B20" s="336" t="s">
        <v>91</v>
      </c>
      <c r="C20" s="336" t="s">
        <v>83</v>
      </c>
      <c r="D20" s="64" t="s">
        <v>76</v>
      </c>
      <c r="E20" s="79">
        <v>1962</v>
      </c>
      <c r="F20" s="59">
        <f t="shared" si="0"/>
        <v>13</v>
      </c>
      <c r="G20" s="60"/>
      <c r="H20" s="61"/>
      <c r="I20" s="61"/>
      <c r="J20" s="62">
        <v>13</v>
      </c>
      <c r="K20" s="62"/>
      <c r="L20" s="68">
        <f t="shared" si="1"/>
        <v>0</v>
      </c>
      <c r="M20" s="68">
        <f t="shared" si="2"/>
        <v>1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>
      <c r="A21" s="84"/>
      <c r="B21" s="64" t="s">
        <v>78</v>
      </c>
      <c r="C21" s="336" t="s">
        <v>86</v>
      </c>
      <c r="D21" s="64" t="s">
        <v>158</v>
      </c>
      <c r="E21" s="344">
        <v>1968</v>
      </c>
      <c r="F21" s="59">
        <f t="shared" si="0"/>
        <v>9</v>
      </c>
      <c r="G21" s="60">
        <v>9</v>
      </c>
      <c r="H21" s="61"/>
      <c r="I21" s="61"/>
      <c r="J21" s="62"/>
      <c r="K21" s="62"/>
      <c r="L21" s="68">
        <f t="shared" si="1"/>
        <v>0</v>
      </c>
      <c r="M21" s="68">
        <f t="shared" si="2"/>
        <v>1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84"/>
      <c r="B22" s="64" t="s">
        <v>264</v>
      </c>
      <c r="C22" s="336" t="s">
        <v>72</v>
      </c>
      <c r="D22" s="64" t="s">
        <v>146</v>
      </c>
      <c r="E22" s="344">
        <v>1964</v>
      </c>
      <c r="F22" s="59">
        <f t="shared" si="0"/>
        <v>0</v>
      </c>
      <c r="G22" s="60" t="s">
        <v>354</v>
      </c>
      <c r="H22" s="61"/>
      <c r="I22" s="61"/>
      <c r="J22" s="62"/>
      <c r="K22" s="62"/>
      <c r="L22" s="68">
        <f t="shared" si="1"/>
        <v>0</v>
      </c>
      <c r="M22" s="68">
        <f t="shared" si="2"/>
        <v>1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84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.75">
      <c r="A24" s="84"/>
      <c r="F24" s="59">
        <f t="shared" si="0"/>
        <v>0</v>
      </c>
      <c r="G24" s="61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84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>
      <c r="A26" s="84"/>
      <c r="F26" s="59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>
      <c r="A27" s="84"/>
      <c r="F27" s="59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>
      <c r="A28" s="84"/>
      <c r="F28" s="59">
        <f t="shared" si="0"/>
        <v>0</v>
      </c>
      <c r="G28" s="60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>
      <c r="A29" s="84"/>
      <c r="F29" s="59">
        <f t="shared" si="0"/>
        <v>0</v>
      </c>
      <c r="G29" s="60"/>
      <c r="H29" s="61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84"/>
      <c r="F30" s="59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>
      <c r="A31" s="84"/>
      <c r="F31" s="59">
        <f t="shared" si="0"/>
        <v>0</v>
      </c>
      <c r="G31" s="60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84"/>
      <c r="F32" s="59">
        <f t="shared" si="0"/>
        <v>0</v>
      </c>
      <c r="G32" s="65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84"/>
      <c r="F33" s="59">
        <f t="shared" si="0"/>
        <v>0</v>
      </c>
      <c r="G33" s="60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84"/>
      <c r="F34" s="59">
        <f t="shared" si="0"/>
        <v>0</v>
      </c>
      <c r="G34" s="60"/>
      <c r="H34" s="61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.75">
      <c r="A35" s="84"/>
      <c r="F35" s="59">
        <f t="shared" si="0"/>
        <v>0</v>
      </c>
      <c r="G35" s="60"/>
      <c r="H35" s="61"/>
      <c r="I35" s="60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.75">
      <c r="A36" s="84"/>
      <c r="F36" s="59">
        <f aca="true" t="shared" si="3" ref="F36:F67">SUM(G36:L36)</f>
        <v>0</v>
      </c>
      <c r="G36" s="60"/>
      <c r="H36" s="61"/>
      <c r="I36" s="61"/>
      <c r="J36" s="62"/>
      <c r="K36" s="62"/>
      <c r="L36" s="68">
        <f aca="true" t="shared" si="4" ref="L36:L67">IF(M36&lt;5,0,-MIN(G36:K36))</f>
        <v>0</v>
      </c>
      <c r="M36" s="68">
        <f aca="true" t="shared" si="5" ref="M36:M67">COUNTA(G36:K36)</f>
        <v>0</v>
      </c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.75">
      <c r="A37" s="84"/>
      <c r="F37" s="59">
        <f t="shared" si="3"/>
        <v>0</v>
      </c>
      <c r="G37" s="61"/>
      <c r="H37" s="61"/>
      <c r="I37" s="61"/>
      <c r="J37" s="62"/>
      <c r="K37" s="62"/>
      <c r="L37" s="68">
        <f t="shared" si="4"/>
        <v>0</v>
      </c>
      <c r="M37" s="68">
        <f t="shared" si="5"/>
        <v>0</v>
      </c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.75">
      <c r="A38" s="84"/>
      <c r="F38" s="59">
        <f t="shared" si="3"/>
        <v>0</v>
      </c>
      <c r="G38" s="65"/>
      <c r="H38" s="61"/>
      <c r="I38" s="61"/>
      <c r="J38" s="62"/>
      <c r="K38" s="62"/>
      <c r="L38" s="68">
        <f t="shared" si="4"/>
        <v>0</v>
      </c>
      <c r="M38" s="68">
        <f t="shared" si="5"/>
        <v>0</v>
      </c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84"/>
      <c r="F39" s="59">
        <f t="shared" si="3"/>
        <v>0</v>
      </c>
      <c r="G39" s="61"/>
      <c r="H39" s="61"/>
      <c r="I39" s="61"/>
      <c r="J39" s="62"/>
      <c r="K39" s="62"/>
      <c r="L39" s="68">
        <f t="shared" si="4"/>
        <v>0</v>
      </c>
      <c r="M39" s="68">
        <f t="shared" si="5"/>
        <v>0</v>
      </c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.75">
      <c r="A40" s="84"/>
      <c r="F40" s="59">
        <f t="shared" si="3"/>
        <v>0</v>
      </c>
      <c r="G40" s="60"/>
      <c r="H40" s="61"/>
      <c r="I40" s="61"/>
      <c r="J40" s="62"/>
      <c r="K40" s="62"/>
      <c r="L40" s="68">
        <f t="shared" si="4"/>
        <v>0</v>
      </c>
      <c r="M40" s="68">
        <f t="shared" si="5"/>
        <v>0</v>
      </c>
      <c r="N40" s="15"/>
      <c r="O40" s="15"/>
      <c r="P40" s="15"/>
      <c r="Q40" s="15"/>
      <c r="R40" s="15"/>
      <c r="S40" s="15"/>
      <c r="T40" s="15"/>
      <c r="U40" s="15"/>
      <c r="V40" s="15"/>
    </row>
    <row r="41" spans="1:13" ht="15.75">
      <c r="A41" s="84"/>
      <c r="F41" s="59">
        <f t="shared" si="3"/>
        <v>0</v>
      </c>
      <c r="G41" s="61"/>
      <c r="H41" s="61"/>
      <c r="I41" s="61"/>
      <c r="J41" s="62"/>
      <c r="K41" s="62"/>
      <c r="L41" s="68">
        <f t="shared" si="4"/>
        <v>0</v>
      </c>
      <c r="M41" s="68">
        <f t="shared" si="5"/>
        <v>0</v>
      </c>
    </row>
    <row r="42" spans="1:13" ht="15.75">
      <c r="A42" s="84"/>
      <c r="F42" s="59">
        <f t="shared" si="3"/>
        <v>0</v>
      </c>
      <c r="G42" s="61"/>
      <c r="H42" s="61"/>
      <c r="I42" s="61"/>
      <c r="J42" s="62"/>
      <c r="K42" s="62"/>
      <c r="L42" s="68">
        <f t="shared" si="4"/>
        <v>0</v>
      </c>
      <c r="M42" s="68">
        <f t="shared" si="5"/>
        <v>0</v>
      </c>
    </row>
    <row r="43" spans="1:13" ht="15.75">
      <c r="A43" s="84"/>
      <c r="F43" s="59">
        <f t="shared" si="3"/>
        <v>0</v>
      </c>
      <c r="G43" s="61"/>
      <c r="H43" s="61"/>
      <c r="I43" s="61"/>
      <c r="J43" s="62"/>
      <c r="K43" s="62"/>
      <c r="L43" s="68">
        <f t="shared" si="4"/>
        <v>0</v>
      </c>
      <c r="M43" s="68">
        <f t="shared" si="5"/>
        <v>0</v>
      </c>
    </row>
    <row r="44" spans="1:13" ht="15.75">
      <c r="A44" s="84"/>
      <c r="F44" s="59">
        <f t="shared" si="3"/>
        <v>0</v>
      </c>
      <c r="G44" s="65"/>
      <c r="H44" s="61"/>
      <c r="I44" s="61"/>
      <c r="J44" s="62"/>
      <c r="K44" s="62"/>
      <c r="L44" s="68">
        <f t="shared" si="4"/>
        <v>0</v>
      </c>
      <c r="M44" s="68">
        <f t="shared" si="5"/>
        <v>0</v>
      </c>
    </row>
    <row r="45" spans="1:13" ht="15.75">
      <c r="A45" s="84"/>
      <c r="F45" s="59">
        <f t="shared" si="3"/>
        <v>0</v>
      </c>
      <c r="G45" s="60"/>
      <c r="H45" s="61"/>
      <c r="I45" s="61"/>
      <c r="J45" s="62"/>
      <c r="K45" s="62"/>
      <c r="L45" s="68">
        <f t="shared" si="4"/>
        <v>0</v>
      </c>
      <c r="M45" s="68">
        <f t="shared" si="5"/>
        <v>0</v>
      </c>
    </row>
    <row r="46" spans="1:13" ht="15.75">
      <c r="A46" s="84"/>
      <c r="F46" s="59">
        <f t="shared" si="3"/>
        <v>0</v>
      </c>
      <c r="G46" s="60"/>
      <c r="H46" s="61"/>
      <c r="I46" s="61"/>
      <c r="J46" s="62"/>
      <c r="K46" s="62"/>
      <c r="L46" s="68">
        <f t="shared" si="4"/>
        <v>0</v>
      </c>
      <c r="M46" s="68">
        <f t="shared" si="5"/>
        <v>0</v>
      </c>
    </row>
    <row r="47" spans="1:13" ht="15.75">
      <c r="A47" s="84"/>
      <c r="F47" s="59">
        <f t="shared" si="3"/>
        <v>0</v>
      </c>
      <c r="G47" s="60"/>
      <c r="H47" s="61"/>
      <c r="I47" s="61"/>
      <c r="J47" s="62"/>
      <c r="K47" s="62"/>
      <c r="L47" s="68">
        <f t="shared" si="4"/>
        <v>0</v>
      </c>
      <c r="M47" s="68">
        <f t="shared" si="5"/>
        <v>0</v>
      </c>
    </row>
    <row r="48" spans="1:13" ht="15.75">
      <c r="A48" s="84"/>
      <c r="F48" s="59">
        <f t="shared" si="3"/>
        <v>0</v>
      </c>
      <c r="G48" s="60"/>
      <c r="H48" s="61"/>
      <c r="I48" s="61"/>
      <c r="J48" s="62"/>
      <c r="K48" s="62"/>
      <c r="L48" s="68">
        <f t="shared" si="4"/>
        <v>0</v>
      </c>
      <c r="M48" s="68">
        <f t="shared" si="5"/>
        <v>0</v>
      </c>
    </row>
    <row r="49" spans="1:13" ht="15.75">
      <c r="A49" s="84"/>
      <c r="F49" s="59">
        <f t="shared" si="3"/>
        <v>0</v>
      </c>
      <c r="G49" s="65"/>
      <c r="H49" s="61"/>
      <c r="I49" s="61"/>
      <c r="J49" s="62"/>
      <c r="K49" s="62"/>
      <c r="L49" s="68">
        <f t="shared" si="4"/>
        <v>0</v>
      </c>
      <c r="M49" s="68">
        <f t="shared" si="5"/>
        <v>0</v>
      </c>
    </row>
    <row r="50" spans="1:13" ht="15.75">
      <c r="A50" s="84"/>
      <c r="F50" s="59">
        <f t="shared" si="3"/>
        <v>0</v>
      </c>
      <c r="G50" s="60"/>
      <c r="H50" s="61"/>
      <c r="I50" s="61"/>
      <c r="J50" s="62"/>
      <c r="K50" s="62"/>
      <c r="L50" s="68">
        <f t="shared" si="4"/>
        <v>0</v>
      </c>
      <c r="M50" s="68">
        <f t="shared" si="5"/>
        <v>0</v>
      </c>
    </row>
    <row r="51" spans="1:13" ht="15.75">
      <c r="A51" s="84"/>
      <c r="F51" s="59">
        <f t="shared" si="3"/>
        <v>0</v>
      </c>
      <c r="G51" s="60"/>
      <c r="H51" s="61"/>
      <c r="I51" s="61"/>
      <c r="J51" s="62"/>
      <c r="K51" s="62"/>
      <c r="L51" s="68">
        <f t="shared" si="4"/>
        <v>0</v>
      </c>
      <c r="M51" s="68">
        <f t="shared" si="5"/>
        <v>0</v>
      </c>
    </row>
    <row r="52" spans="1:13" ht="15.75">
      <c r="A52" s="84"/>
      <c r="F52" s="59">
        <f t="shared" si="3"/>
        <v>0</v>
      </c>
      <c r="G52" s="60"/>
      <c r="H52" s="61"/>
      <c r="I52" s="61"/>
      <c r="J52" s="62"/>
      <c r="K52" s="62"/>
      <c r="L52" s="68">
        <f t="shared" si="4"/>
        <v>0</v>
      </c>
      <c r="M52" s="68">
        <f t="shared" si="5"/>
        <v>0</v>
      </c>
    </row>
    <row r="53" spans="1:13" ht="15.75">
      <c r="A53" s="84"/>
      <c r="F53" s="59">
        <f t="shared" si="3"/>
        <v>0</v>
      </c>
      <c r="G53" s="65"/>
      <c r="H53" s="61"/>
      <c r="I53" s="61"/>
      <c r="J53" s="62"/>
      <c r="K53" s="62"/>
      <c r="L53" s="68">
        <f t="shared" si="4"/>
        <v>0</v>
      </c>
      <c r="M53" s="68">
        <f t="shared" si="5"/>
        <v>0</v>
      </c>
    </row>
    <row r="54" spans="1:13" ht="15.75">
      <c r="A54" s="84"/>
      <c r="F54" s="59">
        <f t="shared" si="3"/>
        <v>0</v>
      </c>
      <c r="G54" s="61"/>
      <c r="H54" s="61"/>
      <c r="I54" s="61"/>
      <c r="J54" s="62"/>
      <c r="K54" s="62"/>
      <c r="L54" s="68">
        <f t="shared" si="4"/>
        <v>0</v>
      </c>
      <c r="M54" s="68">
        <f t="shared" si="5"/>
        <v>0</v>
      </c>
    </row>
    <row r="55" spans="1:13" ht="15.75">
      <c r="A55" s="84"/>
      <c r="F55" s="59">
        <f t="shared" si="3"/>
        <v>0</v>
      </c>
      <c r="G55" s="65"/>
      <c r="H55" s="61"/>
      <c r="I55" s="61"/>
      <c r="J55" s="62"/>
      <c r="K55" s="62"/>
      <c r="L55" s="68">
        <f t="shared" si="4"/>
        <v>0</v>
      </c>
      <c r="M55" s="68">
        <f t="shared" si="5"/>
        <v>0</v>
      </c>
    </row>
    <row r="56" spans="1:13" ht="15.75">
      <c r="A56" s="84"/>
      <c r="F56" s="59">
        <f t="shared" si="3"/>
        <v>0</v>
      </c>
      <c r="G56" s="61"/>
      <c r="H56" s="61"/>
      <c r="I56" s="61"/>
      <c r="J56" s="62"/>
      <c r="K56" s="62"/>
      <c r="L56" s="68">
        <f t="shared" si="4"/>
        <v>0</v>
      </c>
      <c r="M56" s="68">
        <f t="shared" si="5"/>
        <v>0</v>
      </c>
    </row>
    <row r="57" spans="1:13" ht="15.75">
      <c r="A57" s="84"/>
      <c r="F57" s="59">
        <f t="shared" si="3"/>
        <v>0</v>
      </c>
      <c r="G57" s="65"/>
      <c r="H57" s="61"/>
      <c r="I57" s="61"/>
      <c r="J57" s="62"/>
      <c r="K57" s="62"/>
      <c r="L57" s="68">
        <f t="shared" si="4"/>
        <v>0</v>
      </c>
      <c r="M57" s="68">
        <f t="shared" si="5"/>
        <v>0</v>
      </c>
    </row>
    <row r="58" spans="1:13" ht="15.75">
      <c r="A58" s="84"/>
      <c r="F58" s="59">
        <f t="shared" si="3"/>
        <v>0</v>
      </c>
      <c r="G58" s="60"/>
      <c r="H58" s="61"/>
      <c r="I58" s="61"/>
      <c r="J58" s="62"/>
      <c r="K58" s="62"/>
      <c r="L58" s="68">
        <f t="shared" si="4"/>
        <v>0</v>
      </c>
      <c r="M58" s="68">
        <f t="shared" si="5"/>
        <v>0</v>
      </c>
    </row>
    <row r="59" spans="1:13" ht="15.75">
      <c r="A59" s="84"/>
      <c r="F59" s="70">
        <f t="shared" si="3"/>
        <v>0</v>
      </c>
      <c r="G59" s="60"/>
      <c r="H59" s="61"/>
      <c r="I59" s="61"/>
      <c r="J59" s="62"/>
      <c r="K59" s="62"/>
      <c r="L59" s="68">
        <f t="shared" si="4"/>
        <v>0</v>
      </c>
      <c r="M59" s="68">
        <f t="shared" si="5"/>
        <v>0</v>
      </c>
    </row>
    <row r="60" spans="1:13" ht="15.75">
      <c r="A60" s="84"/>
      <c r="F60" s="70">
        <f t="shared" si="3"/>
        <v>0</v>
      </c>
      <c r="G60" s="65"/>
      <c r="H60" s="61"/>
      <c r="I60" s="61"/>
      <c r="J60" s="62"/>
      <c r="K60" s="62"/>
      <c r="L60" s="68">
        <f t="shared" si="4"/>
        <v>0</v>
      </c>
      <c r="M60" s="68">
        <f t="shared" si="5"/>
        <v>0</v>
      </c>
    </row>
    <row r="61" spans="1:13" ht="15.75">
      <c r="A61" s="84"/>
      <c r="F61" s="70">
        <f t="shared" si="3"/>
        <v>0</v>
      </c>
      <c r="G61" s="65"/>
      <c r="H61" s="61"/>
      <c r="I61" s="61"/>
      <c r="J61" s="62"/>
      <c r="K61" s="62"/>
      <c r="L61" s="68">
        <f t="shared" si="4"/>
        <v>0</v>
      </c>
      <c r="M61" s="68">
        <f t="shared" si="5"/>
        <v>0</v>
      </c>
    </row>
    <row r="62" spans="1:13" ht="15.75">
      <c r="A62" s="84"/>
      <c r="F62" s="70">
        <f t="shared" si="3"/>
        <v>0</v>
      </c>
      <c r="G62" s="65"/>
      <c r="H62" s="61"/>
      <c r="I62" s="61"/>
      <c r="J62" s="62"/>
      <c r="K62" s="62"/>
      <c r="L62" s="68">
        <f t="shared" si="4"/>
        <v>0</v>
      </c>
      <c r="M62" s="68">
        <f t="shared" si="5"/>
        <v>0</v>
      </c>
    </row>
    <row r="63" spans="1:13" ht="15.75">
      <c r="A63" s="84"/>
      <c r="F63" s="70">
        <f t="shared" si="3"/>
        <v>0</v>
      </c>
      <c r="G63" s="65"/>
      <c r="H63" s="61"/>
      <c r="I63" s="61"/>
      <c r="J63" s="62"/>
      <c r="K63" s="62"/>
      <c r="L63" s="68">
        <f t="shared" si="4"/>
        <v>0</v>
      </c>
      <c r="M63" s="68">
        <f t="shared" si="5"/>
        <v>0</v>
      </c>
    </row>
    <row r="64" spans="1:13" ht="15.75">
      <c r="A64" s="84"/>
      <c r="F64" s="70">
        <f t="shared" si="3"/>
        <v>0</v>
      </c>
      <c r="G64" s="61"/>
      <c r="H64" s="61"/>
      <c r="I64" s="61"/>
      <c r="J64" s="62"/>
      <c r="K64" s="62"/>
      <c r="L64" s="68">
        <f t="shared" si="4"/>
        <v>0</v>
      </c>
      <c r="M64" s="68">
        <f t="shared" si="5"/>
        <v>0</v>
      </c>
    </row>
    <row r="65" spans="1:13" ht="15">
      <c r="A65" s="111"/>
      <c r="F65" s="70">
        <f t="shared" si="3"/>
        <v>0</v>
      </c>
      <c r="G65" s="65"/>
      <c r="H65" s="61"/>
      <c r="I65" s="61"/>
      <c r="J65" s="62"/>
      <c r="K65" s="62"/>
      <c r="L65" s="68">
        <f t="shared" si="4"/>
        <v>0</v>
      </c>
      <c r="M65" s="68">
        <f t="shared" si="5"/>
        <v>0</v>
      </c>
    </row>
    <row r="66" spans="1:13" ht="15">
      <c r="A66" s="111"/>
      <c r="F66" s="70">
        <f t="shared" si="3"/>
        <v>0</v>
      </c>
      <c r="G66" s="65"/>
      <c r="H66" s="61"/>
      <c r="I66" s="61"/>
      <c r="J66" s="62"/>
      <c r="K66" s="62"/>
      <c r="L66" s="68">
        <f t="shared" si="4"/>
        <v>0</v>
      </c>
      <c r="M66" s="68">
        <f t="shared" si="5"/>
        <v>0</v>
      </c>
    </row>
    <row r="67" spans="1:13" ht="15">
      <c r="A67" s="111"/>
      <c r="F67" s="70">
        <f t="shared" si="3"/>
        <v>0</v>
      </c>
      <c r="G67" s="61"/>
      <c r="H67" s="61"/>
      <c r="I67" s="61"/>
      <c r="J67" s="62"/>
      <c r="K67" s="62"/>
      <c r="L67" s="68">
        <f t="shared" si="4"/>
        <v>0</v>
      </c>
      <c r="M67" s="68">
        <f t="shared" si="5"/>
        <v>0</v>
      </c>
    </row>
    <row r="68" spans="1:13" ht="15">
      <c r="A68" s="111"/>
      <c r="F68" s="70">
        <f aca="true" t="shared" si="6" ref="F68:F73">SUM(G68:L68)</f>
        <v>0</v>
      </c>
      <c r="G68" s="60"/>
      <c r="H68" s="61"/>
      <c r="I68" s="61"/>
      <c r="J68" s="62"/>
      <c r="K68" s="62"/>
      <c r="L68" s="68">
        <f aca="true" t="shared" si="7" ref="L68:L73">IF(M68&lt;5,0,-MIN(G68:K68))</f>
        <v>0</v>
      </c>
      <c r="M68" s="68">
        <f aca="true" t="shared" si="8" ref="M68:M73">COUNTA(G68:K68)</f>
        <v>0</v>
      </c>
    </row>
    <row r="69" spans="1:13" ht="15">
      <c r="A69" s="111"/>
      <c r="F69" s="70">
        <f t="shared" si="6"/>
        <v>0</v>
      </c>
      <c r="G69" s="77"/>
      <c r="H69" s="69"/>
      <c r="I69" s="69"/>
      <c r="J69" s="75"/>
      <c r="K69" s="75"/>
      <c r="L69" s="68">
        <f t="shared" si="7"/>
        <v>0</v>
      </c>
      <c r="M69" s="76">
        <f t="shared" si="8"/>
        <v>0</v>
      </c>
    </row>
    <row r="70" spans="1:13" ht="15">
      <c r="A70" s="111"/>
      <c r="F70" s="70">
        <f t="shared" si="6"/>
        <v>0</v>
      </c>
      <c r="G70" s="77"/>
      <c r="H70" s="69"/>
      <c r="I70" s="69"/>
      <c r="J70" s="75"/>
      <c r="K70" s="75"/>
      <c r="L70" s="68">
        <f t="shared" si="7"/>
        <v>0</v>
      </c>
      <c r="M70" s="76">
        <f t="shared" si="8"/>
        <v>0</v>
      </c>
    </row>
    <row r="71" spans="1:13" ht="15">
      <c r="A71" s="111"/>
      <c r="F71" s="70">
        <f t="shared" si="6"/>
        <v>0</v>
      </c>
      <c r="G71" s="69"/>
      <c r="H71" s="69"/>
      <c r="I71" s="69"/>
      <c r="J71" s="72"/>
      <c r="K71" s="72"/>
      <c r="L71" s="68">
        <f t="shared" si="7"/>
        <v>0</v>
      </c>
      <c r="M71" s="76">
        <f t="shared" si="8"/>
        <v>0</v>
      </c>
    </row>
    <row r="72" spans="1:13" ht="15">
      <c r="A72" s="111"/>
      <c r="F72" s="70">
        <f t="shared" si="6"/>
        <v>0</v>
      </c>
      <c r="G72" s="71"/>
      <c r="H72" s="69"/>
      <c r="I72" s="69"/>
      <c r="J72" s="75"/>
      <c r="K72" s="75"/>
      <c r="L72" s="68">
        <f t="shared" si="7"/>
        <v>0</v>
      </c>
      <c r="M72" s="76">
        <f t="shared" si="8"/>
        <v>0</v>
      </c>
    </row>
    <row r="73" spans="6:13" ht="15">
      <c r="F73" s="70">
        <f t="shared" si="6"/>
        <v>0</v>
      </c>
      <c r="G73" s="71"/>
      <c r="H73" s="69"/>
      <c r="I73" s="69"/>
      <c r="J73" s="72"/>
      <c r="K73" s="72"/>
      <c r="L73" s="68">
        <f t="shared" si="7"/>
        <v>0</v>
      </c>
      <c r="M73" s="76">
        <f t="shared" si="8"/>
        <v>0</v>
      </c>
    </row>
  </sheetData>
  <sheetProtection/>
  <autoFilter ref="A3:M3">
    <sortState ref="A4:M73">
      <sortCondition descending="1" sortBy="value" ref="F4:F73"/>
    </sortState>
  </autoFilter>
  <mergeCells count="2">
    <mergeCell ref="A1:M1"/>
    <mergeCell ref="G2:K2"/>
  </mergeCells>
  <printOptions/>
  <pageMargins left="0.20972222222222223" right="0.1902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8.421875" style="0" bestFit="1" customWidth="1"/>
    <col min="2" max="2" width="16.140625" style="0" bestFit="1" customWidth="1"/>
    <col min="3" max="3" width="8.8515625" style="0" customWidth="1"/>
    <col min="4" max="4" width="27.140625" style="0" bestFit="1" customWidth="1"/>
    <col min="5" max="5" width="5.57421875" style="0" bestFit="1" customWidth="1"/>
  </cols>
  <sheetData>
    <row r="2" spans="1:7" ht="15.75">
      <c r="A2" s="329" t="s">
        <v>298</v>
      </c>
      <c r="B2" s="329" t="s">
        <v>405</v>
      </c>
      <c r="C2" s="329"/>
      <c r="D2" s="329" t="s">
        <v>77</v>
      </c>
      <c r="E2" s="329"/>
      <c r="F2" s="338">
        <v>2008</v>
      </c>
      <c r="G2" s="59" t="s">
        <v>495</v>
      </c>
    </row>
    <row r="3" spans="1:7" ht="15.75">
      <c r="A3" s="287" t="s">
        <v>412</v>
      </c>
      <c r="B3" s="287" t="s">
        <v>314</v>
      </c>
      <c r="C3" s="287"/>
      <c r="D3" s="293" t="s">
        <v>77</v>
      </c>
      <c r="E3" s="293"/>
      <c r="F3" s="288">
        <v>2007</v>
      </c>
      <c r="G3" s="59" t="s">
        <v>496</v>
      </c>
    </row>
    <row r="4" spans="1:7" ht="15.75">
      <c r="A4" s="329" t="s">
        <v>153</v>
      </c>
      <c r="B4" s="329" t="s">
        <v>302</v>
      </c>
      <c r="C4" s="329"/>
      <c r="D4" s="329" t="s">
        <v>77</v>
      </c>
      <c r="E4" s="329"/>
      <c r="F4" s="338">
        <v>2007</v>
      </c>
      <c r="G4" s="59" t="s">
        <v>496</v>
      </c>
    </row>
    <row r="5" spans="1:7" ht="15.75">
      <c r="A5" s="329" t="s">
        <v>330</v>
      </c>
      <c r="B5" s="329" t="s">
        <v>288</v>
      </c>
      <c r="C5" s="329"/>
      <c r="D5" s="329" t="s">
        <v>77</v>
      </c>
      <c r="E5" s="329"/>
      <c r="F5" s="338">
        <v>2007</v>
      </c>
      <c r="G5" s="59" t="s">
        <v>496</v>
      </c>
    </row>
    <row r="6" spans="1:7" ht="15.75">
      <c r="A6" s="329" t="s">
        <v>379</v>
      </c>
      <c r="B6" s="329" t="s">
        <v>415</v>
      </c>
      <c r="C6" s="329"/>
      <c r="D6" s="329" t="s">
        <v>77</v>
      </c>
      <c r="E6" s="329"/>
      <c r="F6" s="338">
        <v>2008</v>
      </c>
      <c r="G6" s="59" t="s">
        <v>496</v>
      </c>
    </row>
    <row r="7" spans="1:7" ht="15.75">
      <c r="A7" s="341" t="s">
        <v>431</v>
      </c>
      <c r="B7" s="341" t="s">
        <v>99</v>
      </c>
      <c r="C7" s="341"/>
      <c r="D7" s="289" t="s">
        <v>77</v>
      </c>
      <c r="E7" s="289"/>
      <c r="F7" s="342">
        <v>2006</v>
      </c>
      <c r="G7" s="59" t="s">
        <v>496</v>
      </c>
    </row>
    <row r="8" spans="1:7" ht="15.75">
      <c r="A8" s="350" t="s">
        <v>177</v>
      </c>
      <c r="B8" s="329" t="s">
        <v>178</v>
      </c>
      <c r="C8" s="329"/>
      <c r="D8" s="329" t="s">
        <v>77</v>
      </c>
      <c r="E8" s="329"/>
      <c r="F8" s="338">
        <v>2006</v>
      </c>
      <c r="G8" s="59" t="s">
        <v>495</v>
      </c>
    </row>
    <row r="9" spans="1:7" ht="15.75">
      <c r="A9" s="329" t="s">
        <v>177</v>
      </c>
      <c r="B9" s="329" t="s">
        <v>237</v>
      </c>
      <c r="C9" s="329"/>
      <c r="D9" s="329" t="s">
        <v>77</v>
      </c>
      <c r="E9" s="329"/>
      <c r="F9" s="338">
        <v>2003</v>
      </c>
      <c r="G9" s="59" t="s">
        <v>495</v>
      </c>
    </row>
    <row r="10" spans="1:7" ht="15.75">
      <c r="A10" s="329" t="s">
        <v>298</v>
      </c>
      <c r="B10" s="329" t="s">
        <v>299</v>
      </c>
      <c r="C10" s="329"/>
      <c r="D10" s="329" t="s">
        <v>77</v>
      </c>
      <c r="E10" s="329"/>
      <c r="F10" s="338">
        <v>2004</v>
      </c>
      <c r="G10" s="59" t="s">
        <v>495</v>
      </c>
    </row>
    <row r="11" spans="1:7" ht="15.75">
      <c r="A11" s="289" t="s">
        <v>238</v>
      </c>
      <c r="B11" s="289" t="s">
        <v>181</v>
      </c>
      <c r="C11" s="289"/>
      <c r="D11" s="289" t="s">
        <v>76</v>
      </c>
      <c r="E11" s="289" t="s">
        <v>497</v>
      </c>
      <c r="F11" s="338"/>
      <c r="G11" s="59" t="s">
        <v>495</v>
      </c>
    </row>
    <row r="12" spans="1:7" ht="15.75">
      <c r="A12" s="349" t="s">
        <v>89</v>
      </c>
      <c r="B12" s="302" t="s">
        <v>174</v>
      </c>
      <c r="C12" s="302"/>
      <c r="D12" s="337" t="s">
        <v>76</v>
      </c>
      <c r="E12" s="337"/>
      <c r="F12" s="291">
        <v>2005</v>
      </c>
      <c r="G12" s="59" t="s">
        <v>495</v>
      </c>
    </row>
    <row r="13" spans="1:7" ht="15.75">
      <c r="A13" s="139" t="s">
        <v>391</v>
      </c>
      <c r="B13" s="329" t="s">
        <v>80</v>
      </c>
      <c r="C13" s="329"/>
      <c r="D13" s="329" t="s">
        <v>230</v>
      </c>
      <c r="F13" s="338">
        <v>2003</v>
      </c>
      <c r="G13" s="59" t="s">
        <v>496</v>
      </c>
    </row>
    <row r="14" spans="1:7" ht="15.75">
      <c r="A14" s="350" t="s">
        <v>310</v>
      </c>
      <c r="B14" s="329" t="s">
        <v>237</v>
      </c>
      <c r="C14" s="329"/>
      <c r="D14" s="329" t="s">
        <v>157</v>
      </c>
      <c r="E14" s="329"/>
      <c r="F14" s="338">
        <v>2005</v>
      </c>
      <c r="G14" s="59" t="s">
        <v>495</v>
      </c>
    </row>
    <row r="15" spans="1:7" ht="15.75">
      <c r="A15" s="329" t="s">
        <v>145</v>
      </c>
      <c r="B15" s="329" t="s">
        <v>109</v>
      </c>
      <c r="C15" s="329"/>
      <c r="D15" s="329" t="s">
        <v>157</v>
      </c>
      <c r="E15" s="329"/>
      <c r="F15" s="338">
        <v>2003</v>
      </c>
      <c r="G15" s="59" t="s">
        <v>496</v>
      </c>
    </row>
    <row r="16" spans="1:7" ht="15.75">
      <c r="A16" s="329" t="s">
        <v>170</v>
      </c>
      <c r="B16" s="329" t="s">
        <v>249</v>
      </c>
      <c r="C16" s="329"/>
      <c r="D16" s="329" t="s">
        <v>157</v>
      </c>
      <c r="E16" s="329"/>
      <c r="F16" s="338">
        <v>2003</v>
      </c>
      <c r="G16" s="59" t="s">
        <v>495</v>
      </c>
    </row>
    <row r="17" spans="1:7" ht="15.75">
      <c r="A17" s="329" t="s">
        <v>352</v>
      </c>
      <c r="B17" s="329" t="s">
        <v>169</v>
      </c>
      <c r="C17" s="329"/>
      <c r="D17" s="329" t="s">
        <v>157</v>
      </c>
      <c r="E17" s="329"/>
      <c r="F17" s="338">
        <v>2004</v>
      </c>
      <c r="G17" s="59" t="s">
        <v>495</v>
      </c>
    </row>
    <row r="18" spans="1:7" ht="15.75">
      <c r="A18" s="329" t="s">
        <v>170</v>
      </c>
      <c r="B18" s="329" t="s">
        <v>171</v>
      </c>
      <c r="C18" s="329"/>
      <c r="D18" s="329" t="s">
        <v>157</v>
      </c>
      <c r="E18" s="329"/>
      <c r="F18" s="338">
        <v>2004</v>
      </c>
      <c r="G18" s="59" t="s">
        <v>495</v>
      </c>
    </row>
    <row r="19" spans="1:7" ht="15.75">
      <c r="A19" s="329" t="s">
        <v>238</v>
      </c>
      <c r="B19" s="329" t="s">
        <v>196</v>
      </c>
      <c r="C19" s="329"/>
      <c r="D19" s="329" t="s">
        <v>157</v>
      </c>
      <c r="E19" s="329"/>
      <c r="F19" s="338">
        <v>2003</v>
      </c>
      <c r="G19" s="59" t="s">
        <v>495</v>
      </c>
    </row>
    <row r="20" spans="1:7" ht="15.75">
      <c r="A20" s="139" t="s">
        <v>350</v>
      </c>
      <c r="B20" s="139" t="s">
        <v>402</v>
      </c>
      <c r="C20" s="139"/>
      <c r="D20" s="329" t="s">
        <v>146</v>
      </c>
      <c r="E20" s="329"/>
      <c r="F20" s="338">
        <v>2007</v>
      </c>
      <c r="G20" s="59" t="s">
        <v>495</v>
      </c>
    </row>
    <row r="21" spans="1:7" ht="15.75">
      <c r="A21" s="293" t="s">
        <v>229</v>
      </c>
      <c r="B21" s="293" t="s">
        <v>188</v>
      </c>
      <c r="C21" s="293"/>
      <c r="D21" s="337" t="s">
        <v>146</v>
      </c>
      <c r="E21" s="337"/>
      <c r="F21" s="304">
        <v>2007</v>
      </c>
      <c r="G21" s="59" t="s">
        <v>495</v>
      </c>
    </row>
    <row r="22" spans="1:7" ht="15.75">
      <c r="A22" s="329" t="s">
        <v>145</v>
      </c>
      <c r="B22" s="329" t="s">
        <v>73</v>
      </c>
      <c r="C22" s="329"/>
      <c r="D22" s="329" t="s">
        <v>146</v>
      </c>
      <c r="E22" s="329"/>
      <c r="F22" s="338">
        <v>2005</v>
      </c>
      <c r="G22" s="59" t="s">
        <v>496</v>
      </c>
    </row>
    <row r="23" spans="1:7" ht="15.75">
      <c r="A23" s="350" t="s">
        <v>175</v>
      </c>
      <c r="B23" s="329" t="s">
        <v>176</v>
      </c>
      <c r="C23" s="329"/>
      <c r="D23" s="329" t="s">
        <v>146</v>
      </c>
      <c r="E23" s="329"/>
      <c r="F23" s="338">
        <v>2005</v>
      </c>
      <c r="G23" s="59" t="s">
        <v>495</v>
      </c>
    </row>
    <row r="24" spans="1:7" ht="15.75">
      <c r="A24" s="329" t="s">
        <v>264</v>
      </c>
      <c r="B24" s="329" t="s">
        <v>333</v>
      </c>
      <c r="C24" s="329"/>
      <c r="D24" s="329" t="s">
        <v>146</v>
      </c>
      <c r="E24" s="329"/>
      <c r="F24" s="338">
        <v>2003</v>
      </c>
      <c r="G24" s="59" t="s">
        <v>496</v>
      </c>
    </row>
    <row r="25" spans="1:7" ht="15.75">
      <c r="A25" s="329" t="s">
        <v>360</v>
      </c>
      <c r="B25" s="329" t="s">
        <v>403</v>
      </c>
      <c r="C25" s="329"/>
      <c r="D25" s="329" t="s">
        <v>88</v>
      </c>
      <c r="E25" s="329"/>
      <c r="F25" s="338">
        <v>2007</v>
      </c>
      <c r="G25" s="59" t="s">
        <v>495</v>
      </c>
    </row>
    <row r="26" spans="1:7" ht="15.75">
      <c r="A26" s="339" t="s">
        <v>360</v>
      </c>
      <c r="B26" s="339" t="s">
        <v>303</v>
      </c>
      <c r="C26" s="339"/>
      <c r="D26" s="340" t="s">
        <v>88</v>
      </c>
      <c r="E26" s="340"/>
      <c r="F26" s="298">
        <v>2008</v>
      </c>
      <c r="G26" s="59" t="s">
        <v>496</v>
      </c>
    </row>
    <row r="27" spans="1:7" ht="15.75">
      <c r="A27" s="329" t="s">
        <v>124</v>
      </c>
      <c r="B27" s="329" t="s">
        <v>84</v>
      </c>
      <c r="C27" s="329"/>
      <c r="D27" s="329" t="s">
        <v>88</v>
      </c>
      <c r="E27" s="329"/>
      <c r="F27" s="338">
        <v>2005</v>
      </c>
      <c r="G27" s="59" t="s">
        <v>496</v>
      </c>
    </row>
    <row r="28" spans="1:7" ht="15.75">
      <c r="A28" s="329" t="s">
        <v>252</v>
      </c>
      <c r="B28" s="329" t="s">
        <v>105</v>
      </c>
      <c r="C28" s="329"/>
      <c r="D28" s="329" t="s">
        <v>88</v>
      </c>
      <c r="E28" s="329"/>
      <c r="F28" s="338">
        <v>2005</v>
      </c>
      <c r="G28" s="59" t="s">
        <v>496</v>
      </c>
    </row>
    <row r="29" spans="1:7" ht="15.75">
      <c r="A29" s="329" t="s">
        <v>252</v>
      </c>
      <c r="B29" s="329" t="s">
        <v>287</v>
      </c>
      <c r="C29" s="329"/>
      <c r="D29" s="329" t="s">
        <v>88</v>
      </c>
      <c r="E29" s="329"/>
      <c r="F29" s="338">
        <v>2005</v>
      </c>
      <c r="G29" s="59" t="s">
        <v>496</v>
      </c>
    </row>
    <row r="30" spans="1:7" ht="15.75">
      <c r="A30" s="350" t="s">
        <v>252</v>
      </c>
      <c r="B30" s="329" t="s">
        <v>182</v>
      </c>
      <c r="C30" s="329"/>
      <c r="D30" s="329" t="s">
        <v>88</v>
      </c>
      <c r="E30" s="329"/>
      <c r="F30" s="338">
        <v>2006</v>
      </c>
      <c r="G30" s="59" t="s">
        <v>495</v>
      </c>
    </row>
    <row r="31" spans="1:7" ht="15.75">
      <c r="A31" s="329" t="s">
        <v>138</v>
      </c>
      <c r="B31" s="329" t="s">
        <v>86</v>
      </c>
      <c r="C31" s="329"/>
      <c r="D31" s="329" t="s">
        <v>88</v>
      </c>
      <c r="E31" s="329"/>
      <c r="F31" s="338">
        <v>2004</v>
      </c>
      <c r="G31" s="59" t="s">
        <v>496</v>
      </c>
    </row>
    <row r="32" spans="1:7" ht="15.75">
      <c r="A32" s="139" t="s">
        <v>231</v>
      </c>
      <c r="B32" s="139" t="s">
        <v>66</v>
      </c>
      <c r="C32" s="139"/>
      <c r="D32" s="329" t="s">
        <v>88</v>
      </c>
      <c r="E32" s="329"/>
      <c r="F32" s="338">
        <v>2003</v>
      </c>
      <c r="G32" s="59" t="s">
        <v>496</v>
      </c>
    </row>
    <row r="33" spans="1:7" ht="15.75">
      <c r="A33" s="329" t="s">
        <v>340</v>
      </c>
      <c r="B33" s="329" t="s">
        <v>123</v>
      </c>
      <c r="C33" s="329"/>
      <c r="D33" s="329" t="s">
        <v>158</v>
      </c>
      <c r="E33" s="329"/>
      <c r="F33" s="338">
        <v>2006</v>
      </c>
      <c r="G33" s="59" t="s">
        <v>496</v>
      </c>
    </row>
    <row r="34" spans="1:7" ht="15.75">
      <c r="A34" s="329" t="s">
        <v>96</v>
      </c>
      <c r="B34" s="329" t="s">
        <v>116</v>
      </c>
      <c r="C34" s="329"/>
      <c r="D34" s="329" t="s">
        <v>158</v>
      </c>
      <c r="E34" s="329"/>
      <c r="F34" s="338">
        <v>2005</v>
      </c>
      <c r="G34" s="59" t="s">
        <v>496</v>
      </c>
    </row>
    <row r="35" spans="1:7" ht="15.75">
      <c r="A35" s="329" t="s">
        <v>413</v>
      </c>
      <c r="B35" s="329" t="s">
        <v>61</v>
      </c>
      <c r="C35" s="329"/>
      <c r="D35" s="329" t="s">
        <v>158</v>
      </c>
      <c r="E35" s="329"/>
      <c r="F35" s="338">
        <v>2006</v>
      </c>
      <c r="G35" s="59" t="s">
        <v>496</v>
      </c>
    </row>
    <row r="36" spans="1:7" ht="15.75">
      <c r="A36" s="329" t="s">
        <v>397</v>
      </c>
      <c r="B36" s="329" t="s">
        <v>398</v>
      </c>
      <c r="C36" s="329"/>
      <c r="D36" s="294" t="s">
        <v>149</v>
      </c>
      <c r="E36" s="294"/>
      <c r="F36" s="338">
        <v>2007</v>
      </c>
      <c r="G36" s="59" t="s">
        <v>495</v>
      </c>
    </row>
    <row r="37" spans="1:7" ht="15.75">
      <c r="A37" s="329" t="s">
        <v>163</v>
      </c>
      <c r="B37" s="329" t="s">
        <v>207</v>
      </c>
      <c r="C37" s="329"/>
      <c r="D37" s="294" t="s">
        <v>149</v>
      </c>
      <c r="E37" s="294"/>
      <c r="F37" s="338">
        <v>2007</v>
      </c>
      <c r="G37" s="59" t="s">
        <v>495</v>
      </c>
    </row>
    <row r="38" spans="1:7" ht="15.75">
      <c r="A38" s="289" t="s">
        <v>440</v>
      </c>
      <c r="B38" s="289" t="s">
        <v>67</v>
      </c>
      <c r="C38" s="289"/>
      <c r="D38" s="343" t="s">
        <v>149</v>
      </c>
      <c r="E38" s="343"/>
      <c r="F38" s="291">
        <v>2007</v>
      </c>
      <c r="G38" s="59" t="s">
        <v>496</v>
      </c>
    </row>
    <row r="39" spans="1:7" ht="15.75">
      <c r="A39" s="350" t="s">
        <v>205</v>
      </c>
      <c r="B39" s="329" t="s">
        <v>206</v>
      </c>
      <c r="C39" s="329"/>
      <c r="D39" s="294" t="s">
        <v>149</v>
      </c>
      <c r="E39" s="294"/>
      <c r="F39" s="338">
        <v>2005</v>
      </c>
      <c r="G39" s="59" t="s">
        <v>495</v>
      </c>
    </row>
    <row r="40" spans="1:7" ht="15.75">
      <c r="A40" s="350" t="s">
        <v>197</v>
      </c>
      <c r="B40" s="329" t="s">
        <v>198</v>
      </c>
      <c r="C40" s="329"/>
      <c r="D40" s="294" t="s">
        <v>149</v>
      </c>
      <c r="E40" s="294"/>
      <c r="F40" s="338">
        <v>2006</v>
      </c>
      <c r="G40" s="59" t="s">
        <v>495</v>
      </c>
    </row>
    <row r="41" spans="1:7" ht="15.75">
      <c r="A41" s="153" t="s">
        <v>438</v>
      </c>
      <c r="B41" s="153" t="s">
        <v>439</v>
      </c>
      <c r="C41" s="153"/>
      <c r="D41" s="153" t="s">
        <v>143</v>
      </c>
      <c r="E41" s="153"/>
      <c r="F41" s="124">
        <v>2007</v>
      </c>
      <c r="G41" s="59" t="s">
        <v>496</v>
      </c>
    </row>
    <row r="42" spans="1:7" ht="15.75">
      <c r="A42" s="329" t="s">
        <v>183</v>
      </c>
      <c r="B42" s="329" t="s">
        <v>122</v>
      </c>
      <c r="C42" s="329"/>
      <c r="D42" s="329" t="s">
        <v>143</v>
      </c>
      <c r="E42" s="329"/>
      <c r="F42" s="338">
        <v>2003</v>
      </c>
      <c r="G42" s="59" t="s">
        <v>496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57421875" style="0" customWidth="1"/>
    <col min="2" max="2" width="15.00390625" style="0" customWidth="1"/>
    <col min="3" max="3" width="17.140625" style="0" customWidth="1"/>
    <col min="4" max="4" width="27.28125" style="0" customWidth="1"/>
    <col min="5" max="5" width="9.57421875" style="6" customWidth="1"/>
    <col min="6" max="6" width="9.57421875" style="0" customWidth="1"/>
    <col min="7" max="9" width="4.28125" style="0" customWidth="1"/>
    <col min="10" max="11" width="5.421875" style="0" customWidth="1"/>
    <col min="12" max="13" width="7.57421875" style="0" customWidth="1"/>
    <col min="14" max="18" width="6.140625" style="0" customWidth="1"/>
  </cols>
  <sheetData>
    <row r="1" spans="1:13" ht="30">
      <c r="A1" s="379" t="s">
        <v>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0" ht="30.75">
      <c r="A2" s="13"/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0</v>
      </c>
      <c r="Q3" s="5">
        <f>COUNTIF(M3:M100,3)</f>
        <v>0</v>
      </c>
      <c r="R3" s="5">
        <f>COUNTIF(M3:M100,2)</f>
        <v>1</v>
      </c>
      <c r="S3" s="5">
        <f>COUNTIF(M3:M100,1)</f>
        <v>0</v>
      </c>
      <c r="T3" s="15"/>
    </row>
    <row r="4" spans="1:20" ht="15.75">
      <c r="A4" s="84"/>
      <c r="B4" s="64" t="s">
        <v>147</v>
      </c>
      <c r="C4" s="64" t="s">
        <v>492</v>
      </c>
      <c r="D4" s="64" t="s">
        <v>149</v>
      </c>
      <c r="E4" s="79">
        <v>1968</v>
      </c>
      <c r="F4" s="59">
        <f aca="true" t="shared" si="0" ref="F4:F35">SUM(G4:L4)</f>
        <v>40</v>
      </c>
      <c r="G4" s="60"/>
      <c r="H4" s="61"/>
      <c r="I4" s="61">
        <v>20</v>
      </c>
      <c r="J4" s="62">
        <v>20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2</v>
      </c>
      <c r="N4" s="15"/>
      <c r="O4" s="15"/>
      <c r="P4" s="15"/>
      <c r="Q4" s="15"/>
      <c r="R4" s="15"/>
      <c r="S4" s="15"/>
      <c r="T4" s="15"/>
    </row>
    <row r="5" spans="1:20" ht="15.75">
      <c r="A5" s="84"/>
      <c r="B5" s="64"/>
      <c r="C5" s="64"/>
      <c r="D5" s="64"/>
      <c r="E5" s="79"/>
      <c r="F5" s="59">
        <f t="shared" si="0"/>
        <v>0</v>
      </c>
      <c r="G5" s="65"/>
      <c r="H5" s="61"/>
      <c r="I5" s="61"/>
      <c r="J5" s="62"/>
      <c r="K5" s="62"/>
      <c r="L5" s="68">
        <f t="shared" si="1"/>
        <v>0</v>
      </c>
      <c r="M5" s="68">
        <f t="shared" si="2"/>
        <v>0</v>
      </c>
      <c r="N5" s="15"/>
      <c r="O5" s="15"/>
      <c r="P5" s="15"/>
      <c r="Q5" s="15"/>
      <c r="R5" s="15"/>
      <c r="S5" s="15"/>
      <c r="T5" s="15"/>
    </row>
    <row r="6" spans="1:20" ht="15.75">
      <c r="A6" s="84"/>
      <c r="B6" s="64"/>
      <c r="C6" s="64"/>
      <c r="D6" s="64"/>
      <c r="E6" s="79"/>
      <c r="F6" s="59">
        <f t="shared" si="0"/>
        <v>0</v>
      </c>
      <c r="G6" s="60"/>
      <c r="H6" s="61"/>
      <c r="I6" s="61"/>
      <c r="J6" s="62"/>
      <c r="K6" s="62"/>
      <c r="L6" s="68">
        <f t="shared" si="1"/>
        <v>0</v>
      </c>
      <c r="M6" s="68">
        <f t="shared" si="2"/>
        <v>0</v>
      </c>
      <c r="N6" s="15"/>
      <c r="O6" s="15"/>
      <c r="P6" s="15"/>
      <c r="Q6" s="15"/>
      <c r="R6" s="15"/>
      <c r="S6" s="15"/>
      <c r="T6" s="15"/>
    </row>
    <row r="7" spans="1:20" ht="15.75">
      <c r="A7" s="84"/>
      <c r="B7" s="64"/>
      <c r="C7" s="64"/>
      <c r="D7" s="64"/>
      <c r="E7" s="79"/>
      <c r="F7" s="59">
        <f t="shared" si="0"/>
        <v>0</v>
      </c>
      <c r="G7" s="60"/>
      <c r="H7" s="61"/>
      <c r="I7" s="61"/>
      <c r="J7" s="62"/>
      <c r="K7" s="62"/>
      <c r="L7" s="68">
        <f t="shared" si="1"/>
        <v>0</v>
      </c>
      <c r="M7" s="68">
        <f t="shared" si="2"/>
        <v>0</v>
      </c>
      <c r="N7" s="15"/>
      <c r="O7" s="15"/>
      <c r="P7" s="15"/>
      <c r="Q7" s="15"/>
      <c r="R7" s="15"/>
      <c r="S7" s="15"/>
      <c r="T7" s="15"/>
    </row>
    <row r="8" spans="1:20" ht="15.75">
      <c r="A8" s="84"/>
      <c r="B8" s="64"/>
      <c r="C8" s="64"/>
      <c r="D8" s="64"/>
      <c r="E8" s="79"/>
      <c r="F8" s="59">
        <f t="shared" si="0"/>
        <v>0</v>
      </c>
      <c r="G8" s="60"/>
      <c r="H8" s="61"/>
      <c r="I8" s="61"/>
      <c r="J8" s="62"/>
      <c r="K8" s="62"/>
      <c r="L8" s="68">
        <f t="shared" si="1"/>
        <v>0</v>
      </c>
      <c r="M8" s="68">
        <f t="shared" si="2"/>
        <v>0</v>
      </c>
      <c r="N8" s="15"/>
      <c r="O8" s="15"/>
      <c r="P8" s="15"/>
      <c r="Q8" s="15"/>
      <c r="R8" s="15"/>
      <c r="S8" s="15"/>
      <c r="T8" s="15"/>
    </row>
    <row r="9" spans="1:20" ht="15.75">
      <c r="A9" s="84"/>
      <c r="B9" s="64"/>
      <c r="C9" s="64"/>
      <c r="D9" s="64"/>
      <c r="E9" s="79"/>
      <c r="F9" s="59">
        <f t="shared" si="0"/>
        <v>0</v>
      </c>
      <c r="G9" s="60"/>
      <c r="H9" s="61"/>
      <c r="I9" s="61"/>
      <c r="J9" s="62"/>
      <c r="K9" s="62"/>
      <c r="L9" s="68">
        <f t="shared" si="1"/>
        <v>0</v>
      </c>
      <c r="M9" s="68">
        <f t="shared" si="2"/>
        <v>0</v>
      </c>
      <c r="N9" s="15"/>
      <c r="O9" s="15"/>
      <c r="P9" s="15"/>
      <c r="Q9" s="15"/>
      <c r="R9" s="15"/>
      <c r="S9" s="15"/>
      <c r="T9" s="15"/>
    </row>
    <row r="10" spans="1:20" ht="15.75">
      <c r="A10" s="84"/>
      <c r="B10" s="64"/>
      <c r="C10" s="64"/>
      <c r="D10" s="64"/>
      <c r="E10" s="79"/>
      <c r="F10" s="59">
        <f t="shared" si="0"/>
        <v>0</v>
      </c>
      <c r="G10" s="60"/>
      <c r="H10" s="61"/>
      <c r="I10" s="61"/>
      <c r="J10" s="62"/>
      <c r="K10" s="62"/>
      <c r="L10" s="68">
        <f t="shared" si="1"/>
        <v>0</v>
      </c>
      <c r="M10" s="68">
        <f t="shared" si="2"/>
        <v>0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B11" s="64"/>
      <c r="C11" s="64"/>
      <c r="D11" s="64"/>
      <c r="E11" s="79"/>
      <c r="F11" s="59">
        <f t="shared" si="0"/>
        <v>0</v>
      </c>
      <c r="G11" s="60"/>
      <c r="H11" s="61"/>
      <c r="I11" s="61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B12" s="64"/>
      <c r="C12" s="64"/>
      <c r="D12" s="64"/>
      <c r="E12" s="79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  <c r="T12" s="15"/>
    </row>
    <row r="13" spans="1:20" ht="15.75">
      <c r="A13" s="181"/>
      <c r="F13" s="89">
        <f t="shared" si="0"/>
        <v>0</v>
      </c>
      <c r="G13" s="90"/>
      <c r="H13" s="88"/>
      <c r="I13" s="88"/>
      <c r="J13" s="91"/>
      <c r="K13" s="91"/>
      <c r="L13" s="161">
        <f t="shared" si="1"/>
        <v>0</v>
      </c>
      <c r="M13" s="161">
        <f t="shared" si="2"/>
        <v>0</v>
      </c>
      <c r="N13" s="15"/>
      <c r="O13" s="15"/>
      <c r="P13" s="15"/>
      <c r="Q13" s="15"/>
      <c r="R13" s="15"/>
      <c r="S13" s="15"/>
      <c r="T13" s="15"/>
    </row>
    <row r="14" spans="1:20" ht="15.75">
      <c r="A14" s="84"/>
      <c r="F14" s="59">
        <f t="shared" si="0"/>
        <v>0</v>
      </c>
      <c r="G14" s="60"/>
      <c r="H14" s="61"/>
      <c r="I14" s="61"/>
      <c r="J14" s="62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</row>
    <row r="17" spans="1:20" ht="15.75">
      <c r="A17" s="84"/>
      <c r="F17" s="59">
        <f t="shared" si="0"/>
        <v>0</v>
      </c>
      <c r="G17" s="60"/>
      <c r="H17" s="61"/>
      <c r="I17" s="61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F18" s="59">
        <f t="shared" si="0"/>
        <v>0</v>
      </c>
      <c r="G18" s="60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</row>
    <row r="19" spans="1:20" ht="15.75">
      <c r="A19" s="84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84"/>
      <c r="F21" s="59">
        <f t="shared" si="0"/>
        <v>0</v>
      </c>
      <c r="G21" s="65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20" ht="15.75">
      <c r="A22" s="84"/>
      <c r="F22" s="59">
        <f t="shared" si="0"/>
        <v>0</v>
      </c>
      <c r="G22" s="60"/>
      <c r="H22" s="61"/>
      <c r="I22" s="60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</row>
    <row r="23" spans="1:20" ht="15.75">
      <c r="A23" s="68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</row>
    <row r="24" spans="1:20" ht="15.75">
      <c r="A24" s="25"/>
      <c r="F24" s="26">
        <f t="shared" si="0"/>
        <v>0</v>
      </c>
      <c r="G24" s="36"/>
      <c r="H24" s="27"/>
      <c r="I24" s="27"/>
      <c r="J24" s="24"/>
      <c r="K24" s="24"/>
      <c r="L24" s="25">
        <f t="shared" si="1"/>
        <v>0</v>
      </c>
      <c r="M24" s="25">
        <f t="shared" si="2"/>
        <v>0</v>
      </c>
      <c r="N24" s="5"/>
      <c r="O24" s="5"/>
      <c r="P24" s="5"/>
      <c r="Q24" s="5"/>
      <c r="R24" s="5"/>
      <c r="S24" s="15"/>
      <c r="T24" s="15"/>
    </row>
    <row r="25" spans="1:20" ht="15.75">
      <c r="A25" s="16"/>
      <c r="F25" s="17">
        <f t="shared" si="0"/>
        <v>0</v>
      </c>
      <c r="G25" s="21"/>
      <c r="H25" s="19"/>
      <c r="I25" s="19"/>
      <c r="J25" s="22"/>
      <c r="K25" s="22"/>
      <c r="L25" s="16">
        <f t="shared" si="1"/>
        <v>0</v>
      </c>
      <c r="M25" s="16">
        <f t="shared" si="2"/>
        <v>0</v>
      </c>
      <c r="N25" s="15"/>
      <c r="O25" s="15"/>
      <c r="P25" s="15"/>
      <c r="Q25" s="15"/>
      <c r="R25" s="15"/>
      <c r="S25" s="15"/>
      <c r="T25" s="15"/>
    </row>
    <row r="26" spans="1:20" ht="15.75">
      <c r="A26" s="16"/>
      <c r="F26" s="17">
        <f t="shared" si="0"/>
        <v>0</v>
      </c>
      <c r="G26" s="21"/>
      <c r="H26" s="19"/>
      <c r="I26" s="19"/>
      <c r="J26" s="20"/>
      <c r="K26" s="20"/>
      <c r="L26" s="16">
        <f t="shared" si="1"/>
        <v>0</v>
      </c>
      <c r="M26" s="16">
        <f t="shared" si="2"/>
        <v>0</v>
      </c>
      <c r="N26" s="15"/>
      <c r="O26" s="15"/>
      <c r="P26" s="15"/>
      <c r="Q26" s="15"/>
      <c r="R26" s="15"/>
      <c r="S26" s="15"/>
      <c r="T26" s="15"/>
    </row>
    <row r="27" spans="1:20" ht="15.75">
      <c r="A27" s="16"/>
      <c r="F27" s="17">
        <f t="shared" si="0"/>
        <v>0</v>
      </c>
      <c r="G27" s="21"/>
      <c r="H27" s="19"/>
      <c r="I27" s="19"/>
      <c r="J27" s="22"/>
      <c r="K27" s="22"/>
      <c r="L27" s="16">
        <f t="shared" si="1"/>
        <v>0</v>
      </c>
      <c r="M27" s="16">
        <f t="shared" si="2"/>
        <v>0</v>
      </c>
      <c r="N27" s="15"/>
      <c r="O27" s="15"/>
      <c r="P27" s="15"/>
      <c r="Q27" s="15"/>
      <c r="R27" s="15"/>
      <c r="S27" s="15"/>
      <c r="T27" s="15"/>
    </row>
    <row r="28" spans="1:20" ht="15.75">
      <c r="A28" s="16"/>
      <c r="F28" s="17">
        <f t="shared" si="0"/>
        <v>0</v>
      </c>
      <c r="G28" s="21"/>
      <c r="H28" s="19"/>
      <c r="I28" s="19"/>
      <c r="J28" s="20"/>
      <c r="K28" s="20"/>
      <c r="L28" s="16">
        <f t="shared" si="1"/>
        <v>0</v>
      </c>
      <c r="M28" s="16">
        <f t="shared" si="2"/>
        <v>0</v>
      </c>
      <c r="N28" s="15"/>
      <c r="O28" s="15"/>
      <c r="P28" s="15"/>
      <c r="Q28" s="15"/>
      <c r="R28" s="15"/>
      <c r="S28" s="15"/>
      <c r="T28" s="15"/>
    </row>
    <row r="29" spans="1:20" ht="15.75">
      <c r="A29" s="16"/>
      <c r="F29" s="17">
        <f t="shared" si="0"/>
        <v>0</v>
      </c>
      <c r="G29" s="35"/>
      <c r="H29" s="19"/>
      <c r="I29" s="19"/>
      <c r="J29" s="20"/>
      <c r="K29" s="20"/>
      <c r="L29" s="16">
        <f t="shared" si="1"/>
        <v>0</v>
      </c>
      <c r="M29" s="16">
        <f t="shared" si="2"/>
        <v>0</v>
      </c>
      <c r="N29" s="15"/>
      <c r="O29" s="15"/>
      <c r="P29" s="15"/>
      <c r="Q29" s="15"/>
      <c r="R29" s="15"/>
      <c r="S29" s="15"/>
      <c r="T29" s="15"/>
    </row>
    <row r="30" spans="1:20" ht="15.75">
      <c r="A30" s="16"/>
      <c r="F30" s="17">
        <f t="shared" si="0"/>
        <v>0</v>
      </c>
      <c r="G30" s="21"/>
      <c r="H30" s="19"/>
      <c r="I30" s="19"/>
      <c r="J30" s="20"/>
      <c r="K30" s="20"/>
      <c r="L30" s="16">
        <f t="shared" si="1"/>
        <v>0</v>
      </c>
      <c r="M30" s="16">
        <f t="shared" si="2"/>
        <v>0</v>
      </c>
      <c r="N30" s="15"/>
      <c r="O30" s="15"/>
      <c r="P30" s="15"/>
      <c r="Q30" s="15"/>
      <c r="R30" s="15"/>
      <c r="S30" s="15"/>
      <c r="T30" s="15"/>
    </row>
    <row r="31" spans="1:13" ht="15">
      <c r="A31" s="23"/>
      <c r="F31" s="30">
        <f t="shared" si="0"/>
        <v>0</v>
      </c>
      <c r="G31" s="32"/>
      <c r="H31" s="29"/>
      <c r="I31" s="29"/>
      <c r="J31" s="31"/>
      <c r="K31" s="31"/>
      <c r="L31" s="16">
        <f t="shared" si="1"/>
        <v>0</v>
      </c>
      <c r="M31" s="23">
        <f t="shared" si="2"/>
        <v>0</v>
      </c>
    </row>
    <row r="32" spans="1:13" ht="15">
      <c r="A32" s="23"/>
      <c r="F32" s="30">
        <f t="shared" si="0"/>
        <v>0</v>
      </c>
      <c r="G32" s="32"/>
      <c r="H32" s="29"/>
      <c r="I32" s="29"/>
      <c r="J32" s="38"/>
      <c r="K32" s="38"/>
      <c r="L32" s="16">
        <f t="shared" si="1"/>
        <v>0</v>
      </c>
      <c r="M32" s="23">
        <f t="shared" si="2"/>
        <v>0</v>
      </c>
    </row>
    <row r="33" spans="1:13" ht="15">
      <c r="A33" s="23"/>
      <c r="F33" s="30">
        <f t="shared" si="0"/>
        <v>0</v>
      </c>
      <c r="G33" s="32"/>
      <c r="H33" s="29"/>
      <c r="I33" s="29"/>
      <c r="J33" s="31"/>
      <c r="K33" s="31"/>
      <c r="L33" s="16">
        <f t="shared" si="1"/>
        <v>0</v>
      </c>
      <c r="M33" s="23">
        <f t="shared" si="2"/>
        <v>0</v>
      </c>
    </row>
    <row r="34" spans="1:13" ht="15">
      <c r="A34" s="23"/>
      <c r="F34" s="30">
        <f t="shared" si="0"/>
        <v>0</v>
      </c>
      <c r="G34" s="32"/>
      <c r="H34" s="29"/>
      <c r="I34" s="29"/>
      <c r="J34" s="31"/>
      <c r="K34" s="31"/>
      <c r="L34" s="16">
        <f t="shared" si="1"/>
        <v>0</v>
      </c>
      <c r="M34" s="23">
        <f t="shared" si="2"/>
        <v>0</v>
      </c>
    </row>
    <row r="35" spans="1:13" ht="15">
      <c r="A35" s="23"/>
      <c r="F35" s="30">
        <f t="shared" si="0"/>
        <v>0</v>
      </c>
      <c r="G35" s="33"/>
      <c r="H35" s="29"/>
      <c r="I35" s="29"/>
      <c r="J35" s="31"/>
      <c r="K35" s="31"/>
      <c r="L35" s="16">
        <f t="shared" si="1"/>
        <v>0</v>
      </c>
      <c r="M35" s="23">
        <f t="shared" si="2"/>
        <v>0</v>
      </c>
    </row>
    <row r="36" spans="1:13" ht="15">
      <c r="A36" s="23"/>
      <c r="F36" s="30">
        <f aca="true" t="shared" si="3" ref="F36:F67">SUM(G36:L36)</f>
        <v>0</v>
      </c>
      <c r="G36" s="32"/>
      <c r="H36" s="29"/>
      <c r="I36" s="29"/>
      <c r="J36" s="31"/>
      <c r="K36" s="31"/>
      <c r="L36" s="16">
        <f aca="true" t="shared" si="4" ref="L36:L67">IF(M36&lt;5,0,-MIN(G36:K36))</f>
        <v>0</v>
      </c>
      <c r="M36" s="23">
        <f aca="true" t="shared" si="5" ref="M36:M67">COUNTA(G36:K36)</f>
        <v>0</v>
      </c>
    </row>
    <row r="37" spans="1:13" ht="15">
      <c r="A37" s="23"/>
      <c r="F37" s="30">
        <f t="shared" si="3"/>
        <v>0</v>
      </c>
      <c r="G37" s="33"/>
      <c r="H37" s="29"/>
      <c r="I37" s="29"/>
      <c r="J37" s="31"/>
      <c r="K37" s="31"/>
      <c r="L37" s="16">
        <f t="shared" si="4"/>
        <v>0</v>
      </c>
      <c r="M37" s="23">
        <f t="shared" si="5"/>
        <v>0</v>
      </c>
    </row>
    <row r="38" spans="1:13" ht="15">
      <c r="A38" s="23"/>
      <c r="F38" s="30">
        <f t="shared" si="3"/>
        <v>0</v>
      </c>
      <c r="G38" s="33"/>
      <c r="H38" s="29"/>
      <c r="I38" s="29"/>
      <c r="J38" s="31"/>
      <c r="K38" s="31"/>
      <c r="L38" s="16">
        <f t="shared" si="4"/>
        <v>0</v>
      </c>
      <c r="M38" s="23">
        <f t="shared" si="5"/>
        <v>0</v>
      </c>
    </row>
    <row r="39" spans="1:13" ht="15">
      <c r="A39" s="23"/>
      <c r="F39" s="30">
        <f t="shared" si="3"/>
        <v>0</v>
      </c>
      <c r="G39" s="29"/>
      <c r="H39" s="29"/>
      <c r="I39" s="29"/>
      <c r="J39" s="38"/>
      <c r="K39" s="38"/>
      <c r="L39" s="16">
        <f t="shared" si="4"/>
        <v>0</v>
      </c>
      <c r="M39" s="23">
        <f t="shared" si="5"/>
        <v>0</v>
      </c>
    </row>
    <row r="40" spans="1:13" ht="15">
      <c r="A40" s="23"/>
      <c r="F40" s="30">
        <f t="shared" si="3"/>
        <v>0</v>
      </c>
      <c r="G40" s="29"/>
      <c r="H40" s="29"/>
      <c r="I40" s="29"/>
      <c r="J40" s="38"/>
      <c r="K40" s="38"/>
      <c r="L40" s="16">
        <f t="shared" si="4"/>
        <v>0</v>
      </c>
      <c r="M40" s="23">
        <f t="shared" si="5"/>
        <v>0</v>
      </c>
    </row>
    <row r="41" spans="1:13" ht="15">
      <c r="A41" s="23"/>
      <c r="F41" s="30">
        <f t="shared" si="3"/>
        <v>0</v>
      </c>
      <c r="G41" s="29"/>
      <c r="H41" s="29"/>
      <c r="I41" s="29"/>
      <c r="J41" s="31"/>
      <c r="K41" s="31"/>
      <c r="L41" s="16">
        <f t="shared" si="4"/>
        <v>0</v>
      </c>
      <c r="M41" s="23">
        <f t="shared" si="5"/>
        <v>0</v>
      </c>
    </row>
    <row r="42" spans="1:13" ht="15">
      <c r="A42" s="23"/>
      <c r="F42" s="30">
        <f t="shared" si="3"/>
        <v>0</v>
      </c>
      <c r="G42" s="33"/>
      <c r="H42" s="29"/>
      <c r="I42" s="29"/>
      <c r="J42" s="31"/>
      <c r="K42" s="31"/>
      <c r="L42" s="16">
        <f t="shared" si="4"/>
        <v>0</v>
      </c>
      <c r="M42" s="23">
        <f t="shared" si="5"/>
        <v>0</v>
      </c>
    </row>
    <row r="43" spans="1:13" ht="15">
      <c r="A43" s="23"/>
      <c r="F43" s="30">
        <f t="shared" si="3"/>
        <v>0</v>
      </c>
      <c r="G43" s="29"/>
      <c r="H43" s="29"/>
      <c r="I43" s="29"/>
      <c r="J43" s="38"/>
      <c r="K43" s="38"/>
      <c r="L43" s="16">
        <f t="shared" si="4"/>
        <v>0</v>
      </c>
      <c r="M43" s="23">
        <f t="shared" si="5"/>
        <v>0</v>
      </c>
    </row>
    <row r="44" spans="1:13" ht="15">
      <c r="A44" s="23"/>
      <c r="F44" s="30">
        <f t="shared" si="3"/>
        <v>0</v>
      </c>
      <c r="G44" s="29"/>
      <c r="H44" s="29"/>
      <c r="I44" s="29"/>
      <c r="J44" s="38"/>
      <c r="K44" s="38"/>
      <c r="L44" s="16">
        <f t="shared" si="4"/>
        <v>0</v>
      </c>
      <c r="M44" s="23">
        <f t="shared" si="5"/>
        <v>0</v>
      </c>
    </row>
    <row r="45" spans="1:13" ht="15">
      <c r="A45" s="23"/>
      <c r="F45" s="30">
        <f t="shared" si="3"/>
        <v>0</v>
      </c>
      <c r="G45" s="32"/>
      <c r="H45" s="29"/>
      <c r="I45" s="29"/>
      <c r="J45" s="38"/>
      <c r="K45" s="38"/>
      <c r="L45" s="16">
        <f t="shared" si="4"/>
        <v>0</v>
      </c>
      <c r="M45" s="23">
        <f t="shared" si="5"/>
        <v>0</v>
      </c>
    </row>
    <row r="46" spans="1:13" ht="15">
      <c r="A46" s="23"/>
      <c r="F46" s="30">
        <f t="shared" si="3"/>
        <v>0</v>
      </c>
      <c r="G46" s="32"/>
      <c r="H46" s="29"/>
      <c r="I46" s="29"/>
      <c r="J46" s="31"/>
      <c r="K46" s="31"/>
      <c r="L46" s="16">
        <f t="shared" si="4"/>
        <v>0</v>
      </c>
      <c r="M46" s="23">
        <f t="shared" si="5"/>
        <v>0</v>
      </c>
    </row>
    <row r="47" spans="1:13" ht="15">
      <c r="A47" s="23"/>
      <c r="F47" s="30">
        <f t="shared" si="3"/>
        <v>0</v>
      </c>
      <c r="G47" s="33"/>
      <c r="H47" s="29"/>
      <c r="I47" s="29"/>
      <c r="J47" s="38"/>
      <c r="K47" s="38"/>
      <c r="L47" s="16">
        <f t="shared" si="4"/>
        <v>0</v>
      </c>
      <c r="M47" s="23">
        <f t="shared" si="5"/>
        <v>0</v>
      </c>
    </row>
    <row r="48" spans="1:13" ht="15">
      <c r="A48" s="23"/>
      <c r="F48" s="30">
        <f t="shared" si="3"/>
        <v>0</v>
      </c>
      <c r="G48" s="33"/>
      <c r="H48" s="29"/>
      <c r="I48" s="29"/>
      <c r="J48" s="38"/>
      <c r="K48" s="38"/>
      <c r="L48" s="16">
        <f t="shared" si="4"/>
        <v>0</v>
      </c>
      <c r="M48" s="23">
        <f t="shared" si="5"/>
        <v>0</v>
      </c>
    </row>
    <row r="49" spans="1:13" ht="15">
      <c r="A49" s="23"/>
      <c r="F49" s="30">
        <f t="shared" si="3"/>
        <v>0</v>
      </c>
      <c r="G49" s="32"/>
      <c r="H49" s="29"/>
      <c r="I49" s="29"/>
      <c r="J49" s="31"/>
      <c r="K49" s="31"/>
      <c r="L49" s="16">
        <f t="shared" si="4"/>
        <v>0</v>
      </c>
      <c r="M49" s="23">
        <f t="shared" si="5"/>
        <v>0</v>
      </c>
    </row>
    <row r="50" spans="1:13" ht="15">
      <c r="A50" s="23"/>
      <c r="F50" s="30">
        <f t="shared" si="3"/>
        <v>0</v>
      </c>
      <c r="G50" s="33"/>
      <c r="H50" s="29"/>
      <c r="I50" s="29"/>
      <c r="J50" s="31"/>
      <c r="K50" s="31"/>
      <c r="L50" s="16">
        <f t="shared" si="4"/>
        <v>0</v>
      </c>
      <c r="M50" s="23">
        <f t="shared" si="5"/>
        <v>0</v>
      </c>
    </row>
    <row r="51" spans="1:13" ht="15">
      <c r="A51" s="23"/>
      <c r="F51" s="30">
        <f t="shared" si="3"/>
        <v>0</v>
      </c>
      <c r="G51" s="33"/>
      <c r="H51" s="29"/>
      <c r="I51" s="29"/>
      <c r="J51" s="38"/>
      <c r="K51" s="38"/>
      <c r="L51" s="16">
        <f t="shared" si="4"/>
        <v>0</v>
      </c>
      <c r="M51" s="23">
        <f t="shared" si="5"/>
        <v>0</v>
      </c>
    </row>
    <row r="52" spans="1:13" ht="15">
      <c r="A52" s="23"/>
      <c r="F52" s="30">
        <f t="shared" si="3"/>
        <v>0</v>
      </c>
      <c r="G52" s="29"/>
      <c r="H52" s="29"/>
      <c r="I52" s="29"/>
      <c r="J52" s="31"/>
      <c r="K52" s="31"/>
      <c r="L52" s="16">
        <f t="shared" si="4"/>
        <v>0</v>
      </c>
      <c r="M52" s="23">
        <f t="shared" si="5"/>
        <v>0</v>
      </c>
    </row>
    <row r="53" spans="1:13" ht="15">
      <c r="A53" s="23"/>
      <c r="F53" s="30">
        <f t="shared" si="3"/>
        <v>0</v>
      </c>
      <c r="G53" s="32"/>
      <c r="H53" s="29"/>
      <c r="I53" s="29"/>
      <c r="J53" s="31"/>
      <c r="K53" s="31"/>
      <c r="L53" s="16">
        <f t="shared" si="4"/>
        <v>0</v>
      </c>
      <c r="M53" s="23">
        <f t="shared" si="5"/>
        <v>0</v>
      </c>
    </row>
    <row r="54" spans="1:13" ht="15">
      <c r="A54" s="23"/>
      <c r="F54" s="30">
        <f t="shared" si="3"/>
        <v>0</v>
      </c>
      <c r="G54" s="33"/>
      <c r="H54" s="29"/>
      <c r="I54" s="29"/>
      <c r="J54" s="31"/>
      <c r="K54" s="31"/>
      <c r="L54" s="16">
        <f t="shared" si="4"/>
        <v>0</v>
      </c>
      <c r="M54" s="23">
        <f t="shared" si="5"/>
        <v>0</v>
      </c>
    </row>
    <row r="55" spans="1:13" ht="15">
      <c r="A55" s="23"/>
      <c r="F55" s="30">
        <f t="shared" si="3"/>
        <v>0</v>
      </c>
      <c r="G55" s="32"/>
      <c r="H55" s="29"/>
      <c r="I55" s="29"/>
      <c r="J55" s="31"/>
      <c r="K55" s="31"/>
      <c r="L55" s="16">
        <f t="shared" si="4"/>
        <v>0</v>
      </c>
      <c r="M55" s="23">
        <f t="shared" si="5"/>
        <v>0</v>
      </c>
    </row>
    <row r="56" spans="1:13" ht="15">
      <c r="A56" s="23"/>
      <c r="F56" s="30">
        <f t="shared" si="3"/>
        <v>0</v>
      </c>
      <c r="G56" s="29"/>
      <c r="H56" s="29"/>
      <c r="I56" s="29"/>
      <c r="J56" s="38"/>
      <c r="K56" s="38"/>
      <c r="L56" s="16">
        <f t="shared" si="4"/>
        <v>0</v>
      </c>
      <c r="M56" s="23">
        <f t="shared" si="5"/>
        <v>0</v>
      </c>
    </row>
    <row r="57" spans="1:13" ht="15">
      <c r="A57" s="23"/>
      <c r="F57" s="30">
        <f t="shared" si="3"/>
        <v>0</v>
      </c>
      <c r="G57" s="33"/>
      <c r="H57" s="29"/>
      <c r="I57" s="29"/>
      <c r="J57" s="38"/>
      <c r="K57" s="38"/>
      <c r="L57" s="16">
        <f t="shared" si="4"/>
        <v>0</v>
      </c>
      <c r="M57" s="23">
        <f t="shared" si="5"/>
        <v>0</v>
      </c>
    </row>
    <row r="58" spans="1:13" ht="15">
      <c r="A58" s="23"/>
      <c r="F58" s="30">
        <f t="shared" si="3"/>
        <v>0</v>
      </c>
      <c r="G58" s="29"/>
      <c r="H58" s="29"/>
      <c r="I58" s="29"/>
      <c r="J58" s="31"/>
      <c r="K58" s="31"/>
      <c r="L58" s="16">
        <f t="shared" si="4"/>
        <v>0</v>
      </c>
      <c r="M58" s="23">
        <f t="shared" si="5"/>
        <v>0</v>
      </c>
    </row>
    <row r="59" spans="1:13" ht="15">
      <c r="A59" s="23"/>
      <c r="F59" s="30">
        <f t="shared" si="3"/>
        <v>0</v>
      </c>
      <c r="G59" s="33"/>
      <c r="H59" s="29"/>
      <c r="I59" s="29"/>
      <c r="J59" s="38"/>
      <c r="K59" s="38"/>
      <c r="L59" s="16">
        <f t="shared" si="4"/>
        <v>0</v>
      </c>
      <c r="M59" s="23">
        <f t="shared" si="5"/>
        <v>0</v>
      </c>
    </row>
    <row r="60" spans="1:13" ht="15">
      <c r="A60" s="23"/>
      <c r="F60" s="30">
        <f t="shared" si="3"/>
        <v>0</v>
      </c>
      <c r="G60" s="32"/>
      <c r="H60" s="29"/>
      <c r="I60" s="29"/>
      <c r="J60" s="38"/>
      <c r="K60" s="38"/>
      <c r="L60" s="16">
        <f t="shared" si="4"/>
        <v>0</v>
      </c>
      <c r="M60" s="23">
        <f t="shared" si="5"/>
        <v>0</v>
      </c>
    </row>
    <row r="61" spans="1:13" ht="15">
      <c r="A61" s="23"/>
      <c r="F61" s="30">
        <f t="shared" si="3"/>
        <v>0</v>
      </c>
      <c r="G61" s="32"/>
      <c r="H61" s="29"/>
      <c r="I61" s="29"/>
      <c r="J61" s="31"/>
      <c r="K61" s="31"/>
      <c r="L61" s="16">
        <f t="shared" si="4"/>
        <v>0</v>
      </c>
      <c r="M61" s="23">
        <f t="shared" si="5"/>
        <v>0</v>
      </c>
    </row>
    <row r="62" spans="1:13" ht="15">
      <c r="A62" s="23"/>
      <c r="F62" s="30">
        <f t="shared" si="3"/>
        <v>0</v>
      </c>
      <c r="G62" s="33"/>
      <c r="H62" s="29"/>
      <c r="I62" s="29"/>
      <c r="J62" s="38"/>
      <c r="K62" s="38"/>
      <c r="L62" s="16">
        <f t="shared" si="4"/>
        <v>0</v>
      </c>
      <c r="M62" s="23">
        <f t="shared" si="5"/>
        <v>0</v>
      </c>
    </row>
    <row r="63" spans="1:13" ht="15">
      <c r="A63" s="23"/>
      <c r="F63" s="30">
        <f t="shared" si="3"/>
        <v>0</v>
      </c>
      <c r="G63" s="33"/>
      <c r="H63" s="29"/>
      <c r="I63" s="29"/>
      <c r="J63" s="38"/>
      <c r="K63" s="38"/>
      <c r="L63" s="16">
        <f t="shared" si="4"/>
        <v>0</v>
      </c>
      <c r="M63" s="23">
        <f t="shared" si="5"/>
        <v>0</v>
      </c>
    </row>
    <row r="64" spans="1:13" ht="15">
      <c r="A64" s="23"/>
      <c r="F64" s="30">
        <f t="shared" si="3"/>
        <v>0</v>
      </c>
      <c r="G64" s="33"/>
      <c r="H64" s="29"/>
      <c r="I64" s="29"/>
      <c r="J64" s="38"/>
      <c r="K64" s="38"/>
      <c r="L64" s="16">
        <f t="shared" si="4"/>
        <v>0</v>
      </c>
      <c r="M64" s="23">
        <f t="shared" si="5"/>
        <v>0</v>
      </c>
    </row>
    <row r="65" spans="1:13" ht="15">
      <c r="A65" s="23"/>
      <c r="F65" s="30">
        <f t="shared" si="3"/>
        <v>0</v>
      </c>
      <c r="G65" s="33"/>
      <c r="H65" s="29"/>
      <c r="I65" s="29"/>
      <c r="J65" s="38"/>
      <c r="K65" s="38"/>
      <c r="L65" s="16">
        <f t="shared" si="4"/>
        <v>0</v>
      </c>
      <c r="M65" s="23">
        <f t="shared" si="5"/>
        <v>0</v>
      </c>
    </row>
    <row r="66" spans="1:13" ht="15">
      <c r="A66" s="23"/>
      <c r="F66" s="30">
        <f t="shared" si="3"/>
        <v>0</v>
      </c>
      <c r="G66" s="29"/>
      <c r="H66" s="29"/>
      <c r="I66" s="29"/>
      <c r="J66" s="31"/>
      <c r="K66" s="31"/>
      <c r="L66" s="16">
        <f t="shared" si="4"/>
        <v>0</v>
      </c>
      <c r="M66" s="23">
        <f t="shared" si="5"/>
        <v>0</v>
      </c>
    </row>
    <row r="67" spans="1:13" ht="15">
      <c r="A67" s="23"/>
      <c r="F67" s="30">
        <f t="shared" si="3"/>
        <v>0</v>
      </c>
      <c r="G67" s="33"/>
      <c r="H67" s="29"/>
      <c r="I67" s="29"/>
      <c r="J67" s="38"/>
      <c r="K67" s="38"/>
      <c r="L67" s="16">
        <f t="shared" si="4"/>
        <v>0</v>
      </c>
      <c r="M67" s="23">
        <f t="shared" si="5"/>
        <v>0</v>
      </c>
    </row>
    <row r="68" spans="1:13" ht="15">
      <c r="A68" s="23"/>
      <c r="F68" s="30">
        <f aca="true" t="shared" si="6" ref="F68:F75">SUM(G68:L68)</f>
        <v>0</v>
      </c>
      <c r="G68" s="33"/>
      <c r="H68" s="29"/>
      <c r="I68" s="29"/>
      <c r="J68" s="38"/>
      <c r="K68" s="38"/>
      <c r="L68" s="16">
        <f aca="true" t="shared" si="7" ref="L68:L75">IF(M68&lt;5,0,-MIN(G68:K68))</f>
        <v>0</v>
      </c>
      <c r="M68" s="23">
        <f aca="true" t="shared" si="8" ref="M68:M75">COUNTA(G68:K68)</f>
        <v>0</v>
      </c>
    </row>
    <row r="69" spans="1:13" ht="15">
      <c r="A69" s="23"/>
      <c r="F69" s="30">
        <f t="shared" si="6"/>
        <v>0</v>
      </c>
      <c r="G69" s="29"/>
      <c r="H69" s="29"/>
      <c r="I69" s="29"/>
      <c r="J69" s="31"/>
      <c r="K69" s="31"/>
      <c r="L69" s="16">
        <f t="shared" si="7"/>
        <v>0</v>
      </c>
      <c r="M69" s="23">
        <f t="shared" si="8"/>
        <v>0</v>
      </c>
    </row>
    <row r="70" spans="1:13" ht="15">
      <c r="A70" s="23"/>
      <c r="F70" s="30">
        <f t="shared" si="6"/>
        <v>0</v>
      </c>
      <c r="G70" s="32"/>
      <c r="H70" s="29"/>
      <c r="I70" s="29"/>
      <c r="J70" s="31"/>
      <c r="K70" s="31"/>
      <c r="L70" s="16">
        <f t="shared" si="7"/>
        <v>0</v>
      </c>
      <c r="M70" s="23">
        <f t="shared" si="8"/>
        <v>0</v>
      </c>
    </row>
    <row r="71" spans="1:13" ht="15">
      <c r="A71" s="23"/>
      <c r="F71" s="30">
        <f t="shared" si="6"/>
        <v>0</v>
      </c>
      <c r="G71" s="33"/>
      <c r="H71" s="29"/>
      <c r="I71" s="29"/>
      <c r="J71" s="38"/>
      <c r="K71" s="38"/>
      <c r="L71" s="16">
        <f t="shared" si="7"/>
        <v>0</v>
      </c>
      <c r="M71" s="23">
        <f t="shared" si="8"/>
        <v>0</v>
      </c>
    </row>
    <row r="72" spans="1:13" ht="15">
      <c r="A72" s="23"/>
      <c r="F72" s="30">
        <f t="shared" si="6"/>
        <v>0</v>
      </c>
      <c r="G72" s="33"/>
      <c r="H72" s="29"/>
      <c r="I72" s="29"/>
      <c r="J72" s="38"/>
      <c r="K72" s="38"/>
      <c r="L72" s="16">
        <f t="shared" si="7"/>
        <v>0</v>
      </c>
      <c r="M72" s="23">
        <f t="shared" si="8"/>
        <v>0</v>
      </c>
    </row>
    <row r="73" spans="1:13" ht="15">
      <c r="A73" s="23"/>
      <c r="F73" s="30">
        <f t="shared" si="6"/>
        <v>0</v>
      </c>
      <c r="G73" s="29"/>
      <c r="H73" s="29"/>
      <c r="I73" s="29"/>
      <c r="J73" s="31"/>
      <c r="K73" s="31"/>
      <c r="L73" s="16">
        <f t="shared" si="7"/>
        <v>0</v>
      </c>
      <c r="M73" s="23">
        <f t="shared" si="8"/>
        <v>0</v>
      </c>
    </row>
    <row r="74" spans="1:13" ht="15">
      <c r="A74" s="23"/>
      <c r="F74" s="30">
        <f t="shared" si="6"/>
        <v>0</v>
      </c>
      <c r="G74" s="32"/>
      <c r="H74" s="29"/>
      <c r="I74" s="29"/>
      <c r="J74" s="38"/>
      <c r="K74" s="38"/>
      <c r="L74" s="16">
        <f t="shared" si="7"/>
        <v>0</v>
      </c>
      <c r="M74" s="23">
        <f t="shared" si="8"/>
        <v>0</v>
      </c>
    </row>
    <row r="75" spans="1:13" ht="15">
      <c r="A75" s="23"/>
      <c r="F75" s="30">
        <f t="shared" si="6"/>
        <v>0</v>
      </c>
      <c r="G75" s="32"/>
      <c r="H75" s="29"/>
      <c r="I75" s="29"/>
      <c r="J75" s="31"/>
      <c r="K75" s="31"/>
      <c r="L75" s="16">
        <f t="shared" si="7"/>
        <v>0</v>
      </c>
      <c r="M75" s="23">
        <f t="shared" si="8"/>
        <v>0</v>
      </c>
    </row>
  </sheetData>
  <sheetProtection/>
  <autoFilter ref="A3:M3">
    <sortState ref="A4:M75">
      <sortCondition descending="1" sortBy="value" ref="F4:F75"/>
    </sortState>
  </autoFilter>
  <mergeCells count="2">
    <mergeCell ref="A1:M1"/>
    <mergeCell ref="G2:K2"/>
  </mergeCells>
  <printOptions/>
  <pageMargins left="0.15972222222222224" right="0.12986111111111112" top="0.19652777777777777" bottom="0.19652777777777777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57421875" style="0" customWidth="1"/>
    <col min="2" max="2" width="13.57421875" style="0" customWidth="1"/>
    <col min="3" max="3" width="19.28125" style="0" customWidth="1"/>
    <col min="4" max="4" width="29.00390625" style="0" customWidth="1"/>
    <col min="5" max="5" width="9.28125" style="0" customWidth="1"/>
    <col min="6" max="6" width="9.57421875" style="0" customWidth="1"/>
    <col min="7" max="7" width="5.28125" style="0" customWidth="1"/>
    <col min="8" max="9" width="3.8515625" style="0" customWidth="1"/>
    <col min="10" max="11" width="4.421875" style="0" customWidth="1"/>
    <col min="12" max="12" width="7.57421875" style="0" customWidth="1"/>
    <col min="13" max="13" width="9.00390625" style="0" customWidth="1"/>
    <col min="14" max="18" width="6.140625" style="0" customWidth="1"/>
  </cols>
  <sheetData>
    <row r="1" spans="1:13" ht="30">
      <c r="A1" s="379" t="s">
        <v>22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20" ht="30.75">
      <c r="A2" s="13"/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5"/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3</v>
      </c>
      <c r="Q3" s="5">
        <f>COUNTIF(M3:M100,3)</f>
        <v>2</v>
      </c>
      <c r="R3" s="5">
        <f>COUNTIF(M3:M100,2)</f>
        <v>1</v>
      </c>
      <c r="S3" s="5">
        <f>COUNTIF(M3:M100,1)</f>
        <v>0</v>
      </c>
      <c r="T3" s="15"/>
    </row>
    <row r="4" spans="1:20" ht="15.75">
      <c r="A4" s="84"/>
      <c r="B4" s="64" t="s">
        <v>93</v>
      </c>
      <c r="C4" s="64" t="s">
        <v>139</v>
      </c>
      <c r="D4" s="64" t="s">
        <v>88</v>
      </c>
      <c r="E4" s="344">
        <v>1957</v>
      </c>
      <c r="F4" s="59">
        <f aca="true" t="shared" si="0" ref="F4:F35">SUM(G4:L4)</f>
        <v>80</v>
      </c>
      <c r="G4" s="65">
        <v>20</v>
      </c>
      <c r="H4" s="61">
        <v>20</v>
      </c>
      <c r="I4" s="61">
        <v>20</v>
      </c>
      <c r="J4" s="62">
        <v>20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15"/>
      <c r="O4" s="15"/>
      <c r="P4" s="15"/>
      <c r="Q4" s="15"/>
      <c r="R4" s="15"/>
      <c r="S4" s="15"/>
      <c r="T4" s="15"/>
    </row>
    <row r="5" spans="1:20" ht="15.75">
      <c r="A5" s="84"/>
      <c r="B5" s="64" t="s">
        <v>348</v>
      </c>
      <c r="C5" s="64" t="s">
        <v>113</v>
      </c>
      <c r="D5" s="64" t="s">
        <v>157</v>
      </c>
      <c r="E5" s="344">
        <v>1954</v>
      </c>
      <c r="F5" s="59">
        <f t="shared" si="0"/>
        <v>72</v>
      </c>
      <c r="G5" s="60">
        <v>18</v>
      </c>
      <c r="H5" s="61">
        <v>18</v>
      </c>
      <c r="I5" s="61">
        <v>18</v>
      </c>
      <c r="J5" s="62">
        <v>18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  <c r="T5" s="15"/>
    </row>
    <row r="6" spans="1:20" ht="15.75">
      <c r="A6" s="84"/>
      <c r="B6" s="64" t="s">
        <v>110</v>
      </c>
      <c r="C6" s="64" t="s">
        <v>111</v>
      </c>
      <c r="D6" s="64" t="s">
        <v>77</v>
      </c>
      <c r="E6" s="344">
        <v>1953</v>
      </c>
      <c r="F6" s="59">
        <f t="shared" si="0"/>
        <v>64</v>
      </c>
      <c r="G6" s="60">
        <v>16</v>
      </c>
      <c r="H6" s="61">
        <v>16</v>
      </c>
      <c r="I6" s="61">
        <v>16</v>
      </c>
      <c r="J6" s="62">
        <v>16</v>
      </c>
      <c r="K6" s="62"/>
      <c r="L6" s="68">
        <f t="shared" si="1"/>
        <v>0</v>
      </c>
      <c r="M6" s="68">
        <f t="shared" si="2"/>
        <v>4</v>
      </c>
      <c r="N6" s="15"/>
      <c r="O6" s="15"/>
      <c r="P6" s="15"/>
      <c r="Q6" s="15"/>
      <c r="R6" s="15"/>
      <c r="S6" s="15"/>
      <c r="T6" s="15"/>
    </row>
    <row r="7" spans="1:20" ht="15.75">
      <c r="A7" s="84"/>
      <c r="B7" s="64" t="s">
        <v>90</v>
      </c>
      <c r="C7" s="64" t="s">
        <v>131</v>
      </c>
      <c r="D7" s="64" t="s">
        <v>230</v>
      </c>
      <c r="E7" s="344">
        <v>1954</v>
      </c>
      <c r="F7" s="59">
        <f t="shared" si="0"/>
        <v>43</v>
      </c>
      <c r="G7" s="60">
        <v>14</v>
      </c>
      <c r="H7" s="61"/>
      <c r="I7" s="61">
        <v>14</v>
      </c>
      <c r="J7" s="62">
        <v>15</v>
      </c>
      <c r="K7" s="62"/>
      <c r="L7" s="68">
        <f t="shared" si="1"/>
        <v>0</v>
      </c>
      <c r="M7" s="68">
        <f t="shared" si="2"/>
        <v>3</v>
      </c>
      <c r="N7" s="15"/>
      <c r="O7" s="15"/>
      <c r="P7" s="15"/>
      <c r="Q7" s="15"/>
      <c r="R7" s="15"/>
      <c r="S7" s="15"/>
      <c r="T7" s="15"/>
    </row>
    <row r="8" spans="1:20" ht="15.75">
      <c r="A8" s="84"/>
      <c r="B8" s="64" t="s">
        <v>112</v>
      </c>
      <c r="C8" s="64" t="s">
        <v>113</v>
      </c>
      <c r="D8" s="64" t="s">
        <v>88</v>
      </c>
      <c r="E8" s="344">
        <v>1950</v>
      </c>
      <c r="F8" s="59">
        <f t="shared" si="0"/>
        <v>40</v>
      </c>
      <c r="G8" s="65">
        <v>13</v>
      </c>
      <c r="H8" s="61"/>
      <c r="I8" s="61">
        <v>13</v>
      </c>
      <c r="J8" s="62">
        <v>14</v>
      </c>
      <c r="K8" s="62"/>
      <c r="L8" s="68">
        <f t="shared" si="1"/>
        <v>0</v>
      </c>
      <c r="M8" s="68">
        <f t="shared" si="2"/>
        <v>3</v>
      </c>
      <c r="N8" s="15"/>
      <c r="O8" s="15"/>
      <c r="P8" s="15"/>
      <c r="Q8" s="15"/>
      <c r="R8" s="15"/>
      <c r="S8" s="15"/>
      <c r="T8" s="15"/>
    </row>
    <row r="9" spans="1:20" ht="15.75">
      <c r="A9" s="84"/>
      <c r="B9" s="372" t="s">
        <v>349</v>
      </c>
      <c r="C9" s="372" t="s">
        <v>312</v>
      </c>
      <c r="D9" s="372" t="s">
        <v>157</v>
      </c>
      <c r="E9" s="373">
        <v>1956</v>
      </c>
      <c r="F9" s="59">
        <f t="shared" si="0"/>
        <v>30</v>
      </c>
      <c r="G9" s="60">
        <v>15</v>
      </c>
      <c r="H9" s="61"/>
      <c r="I9" s="61">
        <v>15</v>
      </c>
      <c r="J9" s="62"/>
      <c r="K9" s="62"/>
      <c r="L9" s="68">
        <f t="shared" si="1"/>
        <v>0</v>
      </c>
      <c r="M9" s="68">
        <f t="shared" si="2"/>
        <v>2</v>
      </c>
      <c r="N9" s="15"/>
      <c r="O9" s="15"/>
      <c r="P9" s="15"/>
      <c r="Q9" s="15"/>
      <c r="R9" s="15"/>
      <c r="S9" s="15"/>
      <c r="T9" s="15"/>
    </row>
    <row r="10" spans="1:20" ht="15.75">
      <c r="A10" s="84"/>
      <c r="B10" s="64"/>
      <c r="C10" s="64"/>
      <c r="D10" s="64"/>
      <c r="E10" s="64"/>
      <c r="F10" s="59">
        <f t="shared" si="0"/>
        <v>0</v>
      </c>
      <c r="G10" s="60"/>
      <c r="H10" s="61"/>
      <c r="I10" s="61"/>
      <c r="J10" s="62"/>
      <c r="K10" s="62"/>
      <c r="L10" s="68">
        <f t="shared" si="1"/>
        <v>0</v>
      </c>
      <c r="M10" s="68">
        <f t="shared" si="2"/>
        <v>0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B11" s="64"/>
      <c r="C11" s="64"/>
      <c r="D11" s="64"/>
      <c r="E11" s="64"/>
      <c r="F11" s="59">
        <f t="shared" si="0"/>
        <v>0</v>
      </c>
      <c r="G11" s="60"/>
      <c r="H11" s="61"/>
      <c r="I11" s="61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B12" s="64"/>
      <c r="C12" s="64"/>
      <c r="D12" s="64"/>
      <c r="E12" s="64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  <c r="T12" s="15"/>
    </row>
    <row r="13" spans="1:20" ht="15.75">
      <c r="A13" s="84"/>
      <c r="B13" s="64"/>
      <c r="C13" s="64"/>
      <c r="D13" s="64"/>
      <c r="E13" s="64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  <c r="T13" s="15"/>
    </row>
    <row r="14" spans="1:20" ht="15.75">
      <c r="A14" s="181"/>
      <c r="F14" s="89">
        <f t="shared" si="0"/>
        <v>0</v>
      </c>
      <c r="G14" s="90"/>
      <c r="H14" s="88"/>
      <c r="I14" s="88"/>
      <c r="J14" s="91"/>
      <c r="K14" s="91"/>
      <c r="L14" s="161">
        <f t="shared" si="1"/>
        <v>0</v>
      </c>
      <c r="M14" s="161">
        <f t="shared" si="2"/>
        <v>0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</row>
    <row r="17" spans="1:20" ht="15.75">
      <c r="A17" s="84"/>
      <c r="F17" s="59">
        <f t="shared" si="0"/>
        <v>0</v>
      </c>
      <c r="G17" s="60"/>
      <c r="H17" s="61"/>
      <c r="I17" s="61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F18" s="59">
        <f t="shared" si="0"/>
        <v>0</v>
      </c>
      <c r="G18" s="65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</row>
    <row r="19" spans="1:20" ht="15.75">
      <c r="A19" s="84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84"/>
      <c r="F21" s="59">
        <f t="shared" si="0"/>
        <v>0</v>
      </c>
      <c r="G21" s="60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20" ht="15.75">
      <c r="A22" s="68"/>
      <c r="F22" s="59">
        <f t="shared" si="0"/>
        <v>0</v>
      </c>
      <c r="G22" s="60"/>
      <c r="H22" s="61"/>
      <c r="I22" s="60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</row>
    <row r="23" spans="1:20" ht="15.75">
      <c r="A23" s="68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</row>
    <row r="24" spans="1:20" ht="15.75">
      <c r="A24" s="68"/>
      <c r="F24" s="59">
        <f t="shared" si="0"/>
        <v>0</v>
      </c>
      <c r="G24" s="60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5"/>
      <c r="O24" s="5"/>
      <c r="P24" s="5"/>
      <c r="Q24" s="5"/>
      <c r="R24" s="5"/>
      <c r="S24" s="15"/>
      <c r="T24" s="15"/>
    </row>
    <row r="25" spans="1:20" ht="15.75">
      <c r="A25" s="68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  <c r="T25" s="15"/>
    </row>
    <row r="26" spans="1:20" ht="15.75">
      <c r="A26" s="68"/>
      <c r="F26" s="59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  <c r="T26" s="15"/>
    </row>
    <row r="27" spans="1:20" ht="15.75">
      <c r="A27" s="68"/>
      <c r="F27" s="59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O27" s="15"/>
      <c r="P27" s="15"/>
      <c r="Q27" s="15"/>
      <c r="R27" s="15"/>
      <c r="S27" s="15"/>
      <c r="T27" s="15"/>
    </row>
    <row r="28" spans="1:20" ht="15.75">
      <c r="A28" s="68"/>
      <c r="F28" s="59">
        <f t="shared" si="0"/>
        <v>0</v>
      </c>
      <c r="G28" s="60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  <c r="T28" s="15"/>
    </row>
    <row r="29" spans="1:20" ht="15.75">
      <c r="A29" s="68"/>
      <c r="F29" s="59">
        <f t="shared" si="0"/>
        <v>0</v>
      </c>
      <c r="G29" s="73"/>
      <c r="H29" s="61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O29" s="15"/>
      <c r="P29" s="15"/>
      <c r="Q29" s="15"/>
      <c r="R29" s="15"/>
      <c r="S29" s="15"/>
      <c r="T29" s="15"/>
    </row>
    <row r="30" spans="1:20" ht="15.75">
      <c r="A30" s="68"/>
      <c r="F30" s="59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  <c r="T30" s="15"/>
    </row>
    <row r="31" spans="1:20" ht="15.75">
      <c r="A31" s="68"/>
      <c r="F31" s="59">
        <f t="shared" si="0"/>
        <v>0</v>
      </c>
      <c r="G31" s="60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  <c r="T31" s="15"/>
    </row>
    <row r="32" spans="1:20" ht="15.75">
      <c r="A32" s="68"/>
      <c r="F32" s="59">
        <f t="shared" si="0"/>
        <v>0</v>
      </c>
      <c r="G32" s="60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  <c r="T32" s="15"/>
    </row>
    <row r="33" spans="1:20" ht="15.75">
      <c r="A33" s="68"/>
      <c r="F33" s="59">
        <f t="shared" si="0"/>
        <v>0</v>
      </c>
      <c r="G33" s="60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  <c r="T33" s="15"/>
    </row>
    <row r="34" spans="1:20" ht="15.75">
      <c r="A34" s="68"/>
      <c r="F34" s="59">
        <f t="shared" si="0"/>
        <v>0</v>
      </c>
      <c r="G34" s="60"/>
      <c r="H34" s="61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  <c r="O34" s="15"/>
      <c r="P34" s="15"/>
      <c r="Q34" s="15"/>
      <c r="R34" s="15"/>
      <c r="S34" s="15"/>
      <c r="T34" s="15"/>
    </row>
    <row r="35" spans="1:20" ht="15.75">
      <c r="A35" s="68"/>
      <c r="F35" s="59">
        <f t="shared" si="0"/>
        <v>0</v>
      </c>
      <c r="G35" s="65"/>
      <c r="H35" s="61"/>
      <c r="I35" s="61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  <c r="T35" s="15"/>
    </row>
    <row r="36" spans="1:20" ht="15.75">
      <c r="A36" s="68"/>
      <c r="F36" s="59">
        <f aca="true" t="shared" si="3" ref="F36:F67">SUM(G36:L36)</f>
        <v>0</v>
      </c>
      <c r="G36" s="60"/>
      <c r="H36" s="61"/>
      <c r="I36" s="61"/>
      <c r="J36" s="62"/>
      <c r="K36" s="62"/>
      <c r="L36" s="68">
        <f aca="true" t="shared" si="4" ref="L36:L67">IF(M36&lt;5,0,-MIN(G36:K36))</f>
        <v>0</v>
      </c>
      <c r="M36" s="68">
        <f aca="true" t="shared" si="5" ref="M36:M67">COUNTA(G36:K36)</f>
        <v>0</v>
      </c>
      <c r="N36" s="15"/>
      <c r="O36" s="15"/>
      <c r="P36" s="15"/>
      <c r="Q36" s="15"/>
      <c r="R36" s="15"/>
      <c r="S36" s="15"/>
      <c r="T36" s="15"/>
    </row>
    <row r="37" spans="1:20" ht="15.75">
      <c r="A37" s="68"/>
      <c r="F37" s="59">
        <f t="shared" si="3"/>
        <v>0</v>
      </c>
      <c r="G37" s="65"/>
      <c r="H37" s="61"/>
      <c r="I37" s="61"/>
      <c r="J37" s="62"/>
      <c r="K37" s="62"/>
      <c r="L37" s="68">
        <f t="shared" si="4"/>
        <v>0</v>
      </c>
      <c r="M37" s="68">
        <f t="shared" si="5"/>
        <v>0</v>
      </c>
      <c r="N37" s="15"/>
      <c r="O37" s="15"/>
      <c r="P37" s="15"/>
      <c r="Q37" s="15"/>
      <c r="R37" s="15"/>
      <c r="S37" s="15"/>
      <c r="T37" s="15"/>
    </row>
    <row r="38" spans="1:20" ht="15.75">
      <c r="A38" s="68"/>
      <c r="F38" s="59">
        <f t="shared" si="3"/>
        <v>0</v>
      </c>
      <c r="G38" s="65"/>
      <c r="H38" s="61"/>
      <c r="I38" s="61"/>
      <c r="J38" s="62"/>
      <c r="K38" s="62"/>
      <c r="L38" s="68">
        <f t="shared" si="4"/>
        <v>0</v>
      </c>
      <c r="M38" s="68">
        <f t="shared" si="5"/>
        <v>0</v>
      </c>
      <c r="N38" s="15"/>
      <c r="O38" s="15"/>
      <c r="P38" s="15"/>
      <c r="Q38" s="15"/>
      <c r="R38" s="15"/>
      <c r="S38" s="15"/>
      <c r="T38" s="15"/>
    </row>
    <row r="39" spans="1:20" ht="15.75">
      <c r="A39" s="68"/>
      <c r="F39" s="59">
        <f t="shared" si="3"/>
        <v>0</v>
      </c>
      <c r="G39" s="61"/>
      <c r="H39" s="61"/>
      <c r="I39" s="61"/>
      <c r="J39" s="67"/>
      <c r="K39" s="67"/>
      <c r="L39" s="68">
        <f t="shared" si="4"/>
        <v>0</v>
      </c>
      <c r="M39" s="68">
        <f t="shared" si="5"/>
        <v>0</v>
      </c>
      <c r="N39" s="15"/>
      <c r="O39" s="15"/>
      <c r="P39" s="15"/>
      <c r="Q39" s="15"/>
      <c r="R39" s="15"/>
      <c r="S39" s="15"/>
      <c r="T39" s="15"/>
    </row>
    <row r="40" spans="1:13" ht="15">
      <c r="A40" s="76"/>
      <c r="F40" s="70">
        <f t="shared" si="3"/>
        <v>0</v>
      </c>
      <c r="G40" s="69"/>
      <c r="H40" s="69"/>
      <c r="I40" s="69"/>
      <c r="J40" s="75"/>
      <c r="K40" s="75"/>
      <c r="L40" s="68">
        <f t="shared" si="4"/>
        <v>0</v>
      </c>
      <c r="M40" s="76">
        <f t="shared" si="5"/>
        <v>0</v>
      </c>
    </row>
    <row r="41" spans="1:13" ht="15">
      <c r="A41" s="76"/>
      <c r="F41" s="70">
        <f t="shared" si="3"/>
        <v>0</v>
      </c>
      <c r="G41" s="69"/>
      <c r="H41" s="69"/>
      <c r="I41" s="69"/>
      <c r="J41" s="72"/>
      <c r="K41" s="72"/>
      <c r="L41" s="68">
        <f t="shared" si="4"/>
        <v>0</v>
      </c>
      <c r="M41" s="76">
        <f t="shared" si="5"/>
        <v>0</v>
      </c>
    </row>
    <row r="42" spans="1:13" ht="15">
      <c r="A42" s="76"/>
      <c r="F42" s="70">
        <f t="shared" si="3"/>
        <v>0</v>
      </c>
      <c r="G42" s="77"/>
      <c r="H42" s="69"/>
      <c r="I42" s="69"/>
      <c r="J42" s="72"/>
      <c r="K42" s="72"/>
      <c r="L42" s="68">
        <f t="shared" si="4"/>
        <v>0</v>
      </c>
      <c r="M42" s="76">
        <f t="shared" si="5"/>
        <v>0</v>
      </c>
    </row>
    <row r="43" spans="1:13" ht="15">
      <c r="A43" s="267"/>
      <c r="F43" s="262">
        <f t="shared" si="3"/>
        <v>0</v>
      </c>
      <c r="G43" s="268"/>
      <c r="H43" s="268"/>
      <c r="I43" s="268"/>
      <c r="J43" s="269"/>
      <c r="K43" s="269"/>
      <c r="L43" s="82">
        <f t="shared" si="4"/>
        <v>0</v>
      </c>
      <c r="M43" s="270">
        <f t="shared" si="5"/>
        <v>0</v>
      </c>
    </row>
    <row r="44" spans="1:13" ht="15">
      <c r="A44" s="49"/>
      <c r="F44" s="70">
        <f t="shared" si="3"/>
        <v>0</v>
      </c>
      <c r="G44" s="69"/>
      <c r="H44" s="69"/>
      <c r="I44" s="69"/>
      <c r="J44" s="75"/>
      <c r="K44" s="75"/>
      <c r="L44" s="78">
        <f t="shared" si="4"/>
        <v>0</v>
      </c>
      <c r="M44" s="23">
        <f t="shared" si="5"/>
        <v>0</v>
      </c>
    </row>
    <row r="45" spans="1:13" ht="15">
      <c r="A45" s="49"/>
      <c r="F45" s="70">
        <f t="shared" si="3"/>
        <v>0</v>
      </c>
      <c r="G45" s="71"/>
      <c r="H45" s="69"/>
      <c r="I45" s="69"/>
      <c r="J45" s="75"/>
      <c r="K45" s="75"/>
      <c r="L45" s="78">
        <f t="shared" si="4"/>
        <v>0</v>
      </c>
      <c r="M45" s="23">
        <f t="shared" si="5"/>
        <v>0</v>
      </c>
    </row>
    <row r="46" spans="1:13" ht="15">
      <c r="A46" s="49"/>
      <c r="F46" s="70">
        <f t="shared" si="3"/>
        <v>0</v>
      </c>
      <c r="G46" s="71"/>
      <c r="H46" s="69"/>
      <c r="I46" s="69"/>
      <c r="J46" s="72"/>
      <c r="K46" s="72"/>
      <c r="L46" s="78">
        <f t="shared" si="4"/>
        <v>0</v>
      </c>
      <c r="M46" s="23">
        <f t="shared" si="5"/>
        <v>0</v>
      </c>
    </row>
    <row r="47" spans="1:13" ht="15">
      <c r="A47" s="49"/>
      <c r="F47" s="70">
        <f t="shared" si="3"/>
        <v>0</v>
      </c>
      <c r="G47" s="77"/>
      <c r="H47" s="69"/>
      <c r="I47" s="69"/>
      <c r="J47" s="75"/>
      <c r="K47" s="75"/>
      <c r="L47" s="78">
        <f t="shared" si="4"/>
        <v>0</v>
      </c>
      <c r="M47" s="23">
        <f t="shared" si="5"/>
        <v>0</v>
      </c>
    </row>
    <row r="48" spans="1:13" ht="15">
      <c r="A48" s="49"/>
      <c r="F48" s="70">
        <f t="shared" si="3"/>
        <v>0</v>
      </c>
      <c r="G48" s="77"/>
      <c r="H48" s="69"/>
      <c r="I48" s="69"/>
      <c r="J48" s="75"/>
      <c r="K48" s="75"/>
      <c r="L48" s="78">
        <f t="shared" si="4"/>
        <v>0</v>
      </c>
      <c r="M48" s="23">
        <f t="shared" si="5"/>
        <v>0</v>
      </c>
    </row>
    <row r="49" spans="1:13" ht="15">
      <c r="A49" s="49"/>
      <c r="F49" s="70">
        <f t="shared" si="3"/>
        <v>0</v>
      </c>
      <c r="G49" s="71"/>
      <c r="H49" s="69"/>
      <c r="I49" s="69"/>
      <c r="J49" s="72"/>
      <c r="K49" s="72"/>
      <c r="L49" s="78">
        <f t="shared" si="4"/>
        <v>0</v>
      </c>
      <c r="M49" s="23">
        <f t="shared" si="5"/>
        <v>0</v>
      </c>
    </row>
    <row r="50" spans="1:13" ht="15">
      <c r="A50" s="49"/>
      <c r="F50" s="70">
        <f t="shared" si="3"/>
        <v>0</v>
      </c>
      <c r="G50" s="77"/>
      <c r="H50" s="69"/>
      <c r="I50" s="69"/>
      <c r="J50" s="72"/>
      <c r="K50" s="72"/>
      <c r="L50" s="78">
        <f t="shared" si="4"/>
        <v>0</v>
      </c>
      <c r="M50" s="23">
        <f t="shared" si="5"/>
        <v>0</v>
      </c>
    </row>
    <row r="51" spans="1:13" ht="15">
      <c r="A51" s="49"/>
      <c r="F51" s="70">
        <f t="shared" si="3"/>
        <v>0</v>
      </c>
      <c r="G51" s="77"/>
      <c r="H51" s="69"/>
      <c r="I51" s="69"/>
      <c r="J51" s="75"/>
      <c r="K51" s="75"/>
      <c r="L51" s="78">
        <f t="shared" si="4"/>
        <v>0</v>
      </c>
      <c r="M51" s="23">
        <f t="shared" si="5"/>
        <v>0</v>
      </c>
    </row>
    <row r="52" spans="1:13" ht="15">
      <c r="A52" s="49"/>
      <c r="F52" s="70">
        <f t="shared" si="3"/>
        <v>0</v>
      </c>
      <c r="G52" s="69"/>
      <c r="H52" s="69"/>
      <c r="I52" s="69"/>
      <c r="J52" s="72"/>
      <c r="K52" s="72"/>
      <c r="L52" s="78">
        <f t="shared" si="4"/>
        <v>0</v>
      </c>
      <c r="M52" s="23">
        <f t="shared" si="5"/>
        <v>0</v>
      </c>
    </row>
    <row r="53" spans="1:13" ht="15">
      <c r="A53" s="49"/>
      <c r="F53" s="70">
        <f t="shared" si="3"/>
        <v>0</v>
      </c>
      <c r="G53" s="71"/>
      <c r="H53" s="69"/>
      <c r="I53" s="69"/>
      <c r="J53" s="72"/>
      <c r="K53" s="72"/>
      <c r="L53" s="78">
        <f t="shared" si="4"/>
        <v>0</v>
      </c>
      <c r="M53" s="23">
        <f t="shared" si="5"/>
        <v>0</v>
      </c>
    </row>
    <row r="54" spans="1:13" ht="15">
      <c r="A54" s="49"/>
      <c r="F54" s="70">
        <f t="shared" si="3"/>
        <v>0</v>
      </c>
      <c r="G54" s="77"/>
      <c r="H54" s="69"/>
      <c r="I54" s="69"/>
      <c r="J54" s="72"/>
      <c r="K54" s="72"/>
      <c r="L54" s="78">
        <f t="shared" si="4"/>
        <v>0</v>
      </c>
      <c r="M54" s="23">
        <f t="shared" si="5"/>
        <v>0</v>
      </c>
    </row>
    <row r="55" spans="1:13" ht="15">
      <c r="A55" s="23"/>
      <c r="F55" s="45">
        <f t="shared" si="3"/>
        <v>0</v>
      </c>
      <c r="G55" s="46"/>
      <c r="H55" s="44"/>
      <c r="I55" s="44"/>
      <c r="J55" s="47"/>
      <c r="K55" s="47"/>
      <c r="L55" s="16">
        <f t="shared" si="4"/>
        <v>0</v>
      </c>
      <c r="M55" s="23">
        <f t="shared" si="5"/>
        <v>0</v>
      </c>
    </row>
    <row r="56" spans="1:13" ht="15">
      <c r="A56" s="23"/>
      <c r="F56" s="30">
        <f t="shared" si="3"/>
        <v>0</v>
      </c>
      <c r="G56" s="29"/>
      <c r="H56" s="29"/>
      <c r="I56" s="29"/>
      <c r="J56" s="38"/>
      <c r="K56" s="38"/>
      <c r="L56" s="16">
        <f t="shared" si="4"/>
        <v>0</v>
      </c>
      <c r="M56" s="23">
        <f t="shared" si="5"/>
        <v>0</v>
      </c>
    </row>
    <row r="57" spans="1:13" ht="15">
      <c r="A57" s="23"/>
      <c r="F57" s="30">
        <f t="shared" si="3"/>
        <v>0</v>
      </c>
      <c r="G57" s="33"/>
      <c r="H57" s="29"/>
      <c r="I57" s="29"/>
      <c r="J57" s="38"/>
      <c r="K57" s="38"/>
      <c r="L57" s="16">
        <f t="shared" si="4"/>
        <v>0</v>
      </c>
      <c r="M57" s="23">
        <f t="shared" si="5"/>
        <v>0</v>
      </c>
    </row>
    <row r="58" spans="1:13" ht="15">
      <c r="A58" s="23"/>
      <c r="F58" s="30">
        <f t="shared" si="3"/>
        <v>0</v>
      </c>
      <c r="G58" s="29"/>
      <c r="H58" s="29"/>
      <c r="I58" s="29"/>
      <c r="J58" s="31"/>
      <c r="K58" s="31"/>
      <c r="L58" s="16">
        <f t="shared" si="4"/>
        <v>0</v>
      </c>
      <c r="M58" s="23">
        <f t="shared" si="5"/>
        <v>0</v>
      </c>
    </row>
    <row r="59" spans="1:13" ht="15">
      <c r="A59" s="23"/>
      <c r="F59" s="30">
        <f t="shared" si="3"/>
        <v>0</v>
      </c>
      <c r="G59" s="33"/>
      <c r="H59" s="29"/>
      <c r="I59" s="29"/>
      <c r="J59" s="38"/>
      <c r="K59" s="38"/>
      <c r="L59" s="16">
        <f t="shared" si="4"/>
        <v>0</v>
      </c>
      <c r="M59" s="23">
        <f t="shared" si="5"/>
        <v>0</v>
      </c>
    </row>
    <row r="60" spans="1:13" ht="15">
      <c r="A60" s="23"/>
      <c r="F60" s="30">
        <f t="shared" si="3"/>
        <v>0</v>
      </c>
      <c r="G60" s="32"/>
      <c r="H60" s="29"/>
      <c r="I60" s="29"/>
      <c r="J60" s="38"/>
      <c r="K60" s="38"/>
      <c r="L60" s="16">
        <f t="shared" si="4"/>
        <v>0</v>
      </c>
      <c r="M60" s="23">
        <f t="shared" si="5"/>
        <v>0</v>
      </c>
    </row>
    <row r="61" spans="1:13" ht="15">
      <c r="A61" s="23"/>
      <c r="F61" s="30">
        <f t="shared" si="3"/>
        <v>0</v>
      </c>
      <c r="G61" s="32"/>
      <c r="H61" s="29"/>
      <c r="I61" s="29"/>
      <c r="J61" s="31"/>
      <c r="K61" s="31"/>
      <c r="L61" s="16">
        <f t="shared" si="4"/>
        <v>0</v>
      </c>
      <c r="M61" s="23">
        <f t="shared" si="5"/>
        <v>0</v>
      </c>
    </row>
    <row r="62" spans="1:13" ht="15">
      <c r="A62" s="23"/>
      <c r="F62" s="30">
        <f t="shared" si="3"/>
        <v>0</v>
      </c>
      <c r="G62" s="33"/>
      <c r="H62" s="29"/>
      <c r="I62" s="29"/>
      <c r="J62" s="38"/>
      <c r="K62" s="38"/>
      <c r="L62" s="16">
        <f t="shared" si="4"/>
        <v>0</v>
      </c>
      <c r="M62" s="23">
        <f t="shared" si="5"/>
        <v>0</v>
      </c>
    </row>
    <row r="63" spans="1:13" ht="15">
      <c r="A63" s="23"/>
      <c r="F63" s="30">
        <f t="shared" si="3"/>
        <v>0</v>
      </c>
      <c r="G63" s="33"/>
      <c r="H63" s="29"/>
      <c r="I63" s="29"/>
      <c r="J63" s="38"/>
      <c r="K63" s="38"/>
      <c r="L63" s="16">
        <f t="shared" si="4"/>
        <v>0</v>
      </c>
      <c r="M63" s="23">
        <f t="shared" si="5"/>
        <v>0</v>
      </c>
    </row>
    <row r="64" spans="1:13" ht="15">
      <c r="A64" s="23"/>
      <c r="F64" s="30">
        <f t="shared" si="3"/>
        <v>0</v>
      </c>
      <c r="G64" s="33"/>
      <c r="H64" s="29"/>
      <c r="I64" s="29"/>
      <c r="J64" s="38"/>
      <c r="K64" s="38"/>
      <c r="L64" s="16">
        <f t="shared" si="4"/>
        <v>0</v>
      </c>
      <c r="M64" s="23">
        <f t="shared" si="5"/>
        <v>0</v>
      </c>
    </row>
    <row r="65" spans="1:13" ht="15">
      <c r="A65" s="23"/>
      <c r="F65" s="30">
        <f t="shared" si="3"/>
        <v>0</v>
      </c>
      <c r="G65" s="33"/>
      <c r="H65" s="29"/>
      <c r="I65" s="29"/>
      <c r="J65" s="38"/>
      <c r="K65" s="38"/>
      <c r="L65" s="16">
        <f t="shared" si="4"/>
        <v>0</v>
      </c>
      <c r="M65" s="23">
        <f t="shared" si="5"/>
        <v>0</v>
      </c>
    </row>
    <row r="66" spans="1:13" ht="15">
      <c r="A66" s="23"/>
      <c r="F66" s="30">
        <f t="shared" si="3"/>
        <v>0</v>
      </c>
      <c r="G66" s="29"/>
      <c r="H66" s="29"/>
      <c r="I66" s="29"/>
      <c r="J66" s="31"/>
      <c r="K66" s="31"/>
      <c r="L66" s="16">
        <f t="shared" si="4"/>
        <v>0</v>
      </c>
      <c r="M66" s="23">
        <f t="shared" si="5"/>
        <v>0</v>
      </c>
    </row>
    <row r="67" spans="1:13" ht="15">
      <c r="A67" s="23"/>
      <c r="F67" s="30">
        <f t="shared" si="3"/>
        <v>0</v>
      </c>
      <c r="G67" s="33"/>
      <c r="H67" s="29"/>
      <c r="I67" s="29"/>
      <c r="J67" s="38"/>
      <c r="K67" s="38"/>
      <c r="L67" s="16">
        <f t="shared" si="4"/>
        <v>0</v>
      </c>
      <c r="M67" s="23">
        <f t="shared" si="5"/>
        <v>0</v>
      </c>
    </row>
    <row r="68" spans="1:13" ht="15">
      <c r="A68" s="23"/>
      <c r="F68" s="30">
        <f aca="true" t="shared" si="6" ref="F68:F75">SUM(G68:L68)</f>
        <v>0</v>
      </c>
      <c r="G68" s="33"/>
      <c r="H68" s="29"/>
      <c r="I68" s="29"/>
      <c r="J68" s="38"/>
      <c r="K68" s="38"/>
      <c r="L68" s="16">
        <f aca="true" t="shared" si="7" ref="L68:L75">IF(M68&lt;5,0,-MIN(G68:K68))</f>
        <v>0</v>
      </c>
      <c r="M68" s="23">
        <f aca="true" t="shared" si="8" ref="M68:M75">COUNTA(G68:K68)</f>
        <v>0</v>
      </c>
    </row>
    <row r="69" spans="1:13" ht="15">
      <c r="A69" s="23"/>
      <c r="F69" s="30">
        <f t="shared" si="6"/>
        <v>0</v>
      </c>
      <c r="G69" s="29"/>
      <c r="H69" s="29"/>
      <c r="I69" s="29"/>
      <c r="J69" s="31"/>
      <c r="K69" s="31"/>
      <c r="L69" s="16">
        <f t="shared" si="7"/>
        <v>0</v>
      </c>
      <c r="M69" s="23">
        <f t="shared" si="8"/>
        <v>0</v>
      </c>
    </row>
    <row r="70" spans="1:13" ht="15">
      <c r="A70" s="23"/>
      <c r="F70" s="30">
        <f t="shared" si="6"/>
        <v>0</v>
      </c>
      <c r="G70" s="32"/>
      <c r="H70" s="29"/>
      <c r="I70" s="29"/>
      <c r="J70" s="31"/>
      <c r="K70" s="31"/>
      <c r="L70" s="16">
        <f t="shared" si="7"/>
        <v>0</v>
      </c>
      <c r="M70" s="23">
        <f t="shared" si="8"/>
        <v>0</v>
      </c>
    </row>
    <row r="71" spans="1:13" ht="15">
      <c r="A71" s="23"/>
      <c r="F71" s="30">
        <f t="shared" si="6"/>
        <v>0</v>
      </c>
      <c r="G71" s="33"/>
      <c r="H71" s="29"/>
      <c r="I71" s="29"/>
      <c r="J71" s="38"/>
      <c r="K71" s="38"/>
      <c r="L71" s="16">
        <f t="shared" si="7"/>
        <v>0</v>
      </c>
      <c r="M71" s="23">
        <f t="shared" si="8"/>
        <v>0</v>
      </c>
    </row>
    <row r="72" spans="1:13" ht="15">
      <c r="A72" s="23"/>
      <c r="F72" s="30">
        <f t="shared" si="6"/>
        <v>0</v>
      </c>
      <c r="G72" s="33"/>
      <c r="H72" s="29"/>
      <c r="I72" s="29"/>
      <c r="J72" s="38"/>
      <c r="K72" s="38"/>
      <c r="L72" s="16">
        <f t="shared" si="7"/>
        <v>0</v>
      </c>
      <c r="M72" s="23">
        <f t="shared" si="8"/>
        <v>0</v>
      </c>
    </row>
    <row r="73" spans="1:13" ht="15">
      <c r="A73" s="23"/>
      <c r="F73" s="30">
        <f t="shared" si="6"/>
        <v>0</v>
      </c>
      <c r="G73" s="29"/>
      <c r="H73" s="29"/>
      <c r="I73" s="29"/>
      <c r="J73" s="31"/>
      <c r="K73" s="31"/>
      <c r="L73" s="16">
        <f t="shared" si="7"/>
        <v>0</v>
      </c>
      <c r="M73" s="23">
        <f t="shared" si="8"/>
        <v>0</v>
      </c>
    </row>
    <row r="74" spans="1:13" ht="15">
      <c r="A74" s="23"/>
      <c r="F74" s="30">
        <f t="shared" si="6"/>
        <v>0</v>
      </c>
      <c r="G74" s="32"/>
      <c r="H74" s="29"/>
      <c r="I74" s="29"/>
      <c r="J74" s="38"/>
      <c r="K74" s="38"/>
      <c r="L74" s="16">
        <f t="shared" si="7"/>
        <v>0</v>
      </c>
      <c r="M74" s="23">
        <f t="shared" si="8"/>
        <v>0</v>
      </c>
    </row>
    <row r="75" spans="1:13" ht="15">
      <c r="A75" s="23"/>
      <c r="F75" s="30">
        <f t="shared" si="6"/>
        <v>0</v>
      </c>
      <c r="G75" s="32"/>
      <c r="H75" s="29"/>
      <c r="I75" s="29"/>
      <c r="J75" s="31"/>
      <c r="K75" s="31"/>
      <c r="L75" s="16">
        <f t="shared" si="7"/>
        <v>0</v>
      </c>
      <c r="M75" s="23">
        <f t="shared" si="8"/>
        <v>0</v>
      </c>
    </row>
    <row r="81" spans="1:8" ht="12.75">
      <c r="A81" s="6"/>
      <c r="F81" s="6"/>
      <c r="G81" s="6"/>
      <c r="H81" s="6"/>
    </row>
  </sheetData>
  <sheetProtection/>
  <autoFilter ref="A3:M3">
    <sortState ref="A4:M81">
      <sortCondition descending="1" sortBy="value" ref="F4:F81"/>
    </sortState>
  </autoFilter>
  <mergeCells count="2">
    <mergeCell ref="A1:M1"/>
    <mergeCell ref="G2:K2"/>
  </mergeCells>
  <printOptions/>
  <pageMargins left="0.14027777777777778" right="0.14027777777777778" top="0.20972222222222223" bottom="0.19652777777777777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87"/>
  <sheetViews>
    <sheetView zoomScale="90" zoomScaleNormal="90" zoomScalePageLayoutView="0" workbookViewId="0" topLeftCell="A1">
      <selection activeCell="H8" sqref="H8"/>
    </sheetView>
  </sheetViews>
  <sheetFormatPr defaultColWidth="9.00390625" defaultRowHeight="12.75"/>
  <cols>
    <col min="1" max="1" width="7.57421875" style="0" customWidth="1"/>
    <col min="2" max="2" width="14.421875" style="0" customWidth="1"/>
    <col min="3" max="3" width="13.00390625" style="0" customWidth="1"/>
    <col min="4" max="4" width="23.140625" style="0" customWidth="1"/>
    <col min="5" max="5" width="8.00390625" style="0" customWidth="1"/>
    <col min="6" max="6" width="9.00390625" style="0" customWidth="1"/>
    <col min="7" max="7" width="3.8515625" style="0" customWidth="1"/>
    <col min="8" max="9" width="4.28125" style="0" customWidth="1"/>
    <col min="10" max="11" width="4.00390625" style="0" customWidth="1"/>
    <col min="12" max="13" width="9.00390625" style="0" customWidth="1"/>
    <col min="14" max="18" width="6.140625" style="0" customWidth="1"/>
  </cols>
  <sheetData>
    <row r="1" spans="1:13" ht="30">
      <c r="A1" s="379" t="s">
        <v>23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9" ht="30.75">
      <c r="A2" s="13"/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31.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0</v>
      </c>
      <c r="Q3" s="5">
        <f>COUNTIF(M3:M100,3)</f>
        <v>0</v>
      </c>
      <c r="R3" s="5">
        <f>COUNTIF(M3:M100,2)</f>
        <v>0</v>
      </c>
      <c r="S3" s="5">
        <f>COUNTIF(M3:M100,1)</f>
        <v>0</v>
      </c>
    </row>
    <row r="4" spans="1:19" ht="15.75">
      <c r="A4" s="84"/>
      <c r="F4" s="59">
        <f aca="true" t="shared" si="0" ref="F4:F35">SUM(G4:L4)</f>
        <v>0</v>
      </c>
      <c r="G4" s="60"/>
      <c r="H4" s="61"/>
      <c r="I4" s="61"/>
      <c r="J4" s="62"/>
      <c r="K4" s="62"/>
      <c r="L4" s="68">
        <f aca="true" t="shared" si="1" ref="L4:L35">IF(M4&lt;5,0,-MIN(G4:K4))</f>
        <v>0</v>
      </c>
      <c r="M4" s="68">
        <f aca="true" t="shared" si="2" ref="M4:M35">COUNTA(G4:K4)</f>
        <v>0</v>
      </c>
      <c r="N4" s="15"/>
      <c r="O4" s="15"/>
      <c r="P4" s="15"/>
      <c r="Q4" s="15"/>
      <c r="R4" s="15"/>
      <c r="S4" s="15"/>
    </row>
    <row r="5" spans="1:19" ht="15.75">
      <c r="A5" s="84"/>
      <c r="F5" s="59">
        <f t="shared" si="0"/>
        <v>0</v>
      </c>
      <c r="G5" s="60"/>
      <c r="H5" s="61"/>
      <c r="I5" s="61"/>
      <c r="J5" s="62"/>
      <c r="K5" s="62"/>
      <c r="L5" s="68">
        <f t="shared" si="1"/>
        <v>0</v>
      </c>
      <c r="M5" s="68">
        <f t="shared" si="2"/>
        <v>0</v>
      </c>
      <c r="N5" s="15"/>
      <c r="O5" s="15"/>
      <c r="P5" s="15"/>
      <c r="Q5" s="15"/>
      <c r="R5" s="15"/>
      <c r="S5" s="15"/>
    </row>
    <row r="6" spans="1:19" ht="15.75">
      <c r="A6" s="84"/>
      <c r="F6" s="59">
        <f t="shared" si="0"/>
        <v>0</v>
      </c>
      <c r="G6" s="60"/>
      <c r="H6" s="61"/>
      <c r="I6" s="61"/>
      <c r="J6" s="62"/>
      <c r="K6" s="62"/>
      <c r="L6" s="68">
        <f t="shared" si="1"/>
        <v>0</v>
      </c>
      <c r="M6" s="68">
        <f t="shared" si="2"/>
        <v>0</v>
      </c>
      <c r="N6" s="15"/>
      <c r="O6" s="15"/>
      <c r="P6" s="15"/>
      <c r="Q6" s="15"/>
      <c r="R6" s="15"/>
      <c r="S6" s="15"/>
    </row>
    <row r="7" spans="1:19" ht="15.75">
      <c r="A7" s="84"/>
      <c r="F7" s="59">
        <f t="shared" si="0"/>
        <v>0</v>
      </c>
      <c r="G7" s="60"/>
      <c r="H7" s="61"/>
      <c r="I7" s="61"/>
      <c r="J7" s="62"/>
      <c r="K7" s="62"/>
      <c r="L7" s="68">
        <f t="shared" si="1"/>
        <v>0</v>
      </c>
      <c r="M7" s="68">
        <f t="shared" si="2"/>
        <v>0</v>
      </c>
      <c r="N7" s="15"/>
      <c r="O7" s="15"/>
      <c r="P7" s="15"/>
      <c r="Q7" s="15"/>
      <c r="R7" s="15"/>
      <c r="S7" s="15"/>
    </row>
    <row r="8" spans="1:19" ht="15.75">
      <c r="A8" s="84"/>
      <c r="F8" s="59">
        <f t="shared" si="0"/>
        <v>0</v>
      </c>
      <c r="G8" s="65"/>
      <c r="H8" s="61"/>
      <c r="I8" s="61"/>
      <c r="J8" s="62"/>
      <c r="K8" s="62"/>
      <c r="L8" s="68">
        <f t="shared" si="1"/>
        <v>0</v>
      </c>
      <c r="M8" s="68">
        <f t="shared" si="2"/>
        <v>0</v>
      </c>
      <c r="N8" s="15"/>
      <c r="O8" s="15"/>
      <c r="P8" s="15"/>
      <c r="Q8" s="15"/>
      <c r="R8" s="15"/>
      <c r="S8" s="15"/>
    </row>
    <row r="9" spans="1:19" ht="15.75">
      <c r="A9" s="84"/>
      <c r="F9" s="59">
        <f t="shared" si="0"/>
        <v>0</v>
      </c>
      <c r="G9" s="60"/>
      <c r="H9" s="61"/>
      <c r="I9" s="61"/>
      <c r="J9" s="62"/>
      <c r="K9" s="62"/>
      <c r="L9" s="68">
        <f t="shared" si="1"/>
        <v>0</v>
      </c>
      <c r="M9" s="68">
        <f t="shared" si="2"/>
        <v>0</v>
      </c>
      <c r="N9" s="15"/>
      <c r="O9" s="15"/>
      <c r="P9" s="15"/>
      <c r="Q9" s="15"/>
      <c r="R9" s="15"/>
      <c r="S9" s="15"/>
    </row>
    <row r="10" spans="1:19" ht="15.75">
      <c r="A10" s="84"/>
      <c r="F10" s="59">
        <f t="shared" si="0"/>
        <v>0</v>
      </c>
      <c r="G10" s="65"/>
      <c r="H10" s="61"/>
      <c r="I10" s="61"/>
      <c r="J10" s="62"/>
      <c r="K10" s="62"/>
      <c r="L10" s="68">
        <f t="shared" si="1"/>
        <v>0</v>
      </c>
      <c r="M10" s="68">
        <f t="shared" si="2"/>
        <v>0</v>
      </c>
      <c r="N10" s="15"/>
      <c r="O10" s="15"/>
      <c r="P10" s="15"/>
      <c r="Q10" s="15"/>
      <c r="R10" s="15"/>
      <c r="S10" s="15"/>
    </row>
    <row r="11" spans="1:19" ht="15.75">
      <c r="A11" s="84"/>
      <c r="F11" s="59">
        <f t="shared" si="0"/>
        <v>0</v>
      </c>
      <c r="G11" s="60"/>
      <c r="H11" s="61"/>
      <c r="I11" s="61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</row>
    <row r="12" spans="1:19" ht="15.75">
      <c r="A12" s="84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</row>
    <row r="13" spans="1:19" ht="15.75">
      <c r="A13" s="84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</row>
    <row r="14" spans="1:19" ht="15.75">
      <c r="A14" s="84"/>
      <c r="F14" s="59">
        <f t="shared" si="0"/>
        <v>0</v>
      </c>
      <c r="G14" s="60"/>
      <c r="H14" s="61"/>
      <c r="I14" s="61"/>
      <c r="J14" s="62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</row>
    <row r="15" spans="1:19" ht="15.75">
      <c r="A15" s="84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</row>
    <row r="16" spans="1:19" ht="15.75">
      <c r="A16" s="84"/>
      <c r="F16" s="59">
        <f t="shared" si="0"/>
        <v>0</v>
      </c>
      <c r="G16" s="60"/>
      <c r="H16" s="61"/>
      <c r="I16" s="61"/>
      <c r="J16" s="67"/>
      <c r="K16" s="67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</row>
    <row r="17" spans="1:19" ht="15.75">
      <c r="A17" s="68"/>
      <c r="F17" s="59">
        <f t="shared" si="0"/>
        <v>0</v>
      </c>
      <c r="G17" s="60"/>
      <c r="H17" s="61"/>
      <c r="I17" s="61"/>
      <c r="J17" s="67"/>
      <c r="K17" s="67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</row>
    <row r="18" spans="1:19" ht="15.75">
      <c r="A18" s="68"/>
      <c r="F18" s="59">
        <f t="shared" si="0"/>
        <v>0</v>
      </c>
      <c r="G18" s="60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</row>
    <row r="19" spans="1:19" ht="15.75">
      <c r="A19" s="68"/>
      <c r="F19" s="59">
        <f t="shared" si="0"/>
        <v>0</v>
      </c>
      <c r="G19" s="60"/>
      <c r="H19" s="61"/>
      <c r="I19" s="61"/>
      <c r="J19" s="67"/>
      <c r="K19" s="67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</row>
    <row r="20" spans="1:19" ht="15.75">
      <c r="A20" s="68"/>
      <c r="F20" s="59">
        <f t="shared" si="0"/>
        <v>0</v>
      </c>
      <c r="G20" s="65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</row>
    <row r="21" spans="1:19" ht="15.75">
      <c r="A21" s="68"/>
      <c r="F21" s="59">
        <f t="shared" si="0"/>
        <v>0</v>
      </c>
      <c r="G21" s="60"/>
      <c r="H21" s="61"/>
      <c r="I21" s="60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</row>
    <row r="22" spans="1:19" ht="15.75">
      <c r="A22" s="68"/>
      <c r="F22" s="59">
        <f t="shared" si="0"/>
        <v>0</v>
      </c>
      <c r="G22" s="60"/>
      <c r="H22" s="61"/>
      <c r="I22" s="61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</row>
    <row r="23" spans="1:19" ht="15.75">
      <c r="A23" s="68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5"/>
      <c r="O23" s="5"/>
      <c r="P23" s="5"/>
      <c r="Q23" s="5"/>
      <c r="R23" s="5"/>
      <c r="S23" s="15"/>
    </row>
    <row r="24" spans="1:19" ht="15.75">
      <c r="A24" s="68"/>
      <c r="F24" s="59">
        <f t="shared" si="0"/>
        <v>0</v>
      </c>
      <c r="G24" s="60"/>
      <c r="H24" s="61"/>
      <c r="I24" s="61"/>
      <c r="J24" s="67"/>
      <c r="K24" s="67"/>
      <c r="L24" s="68">
        <f t="shared" si="1"/>
        <v>0</v>
      </c>
      <c r="M24" s="68">
        <f t="shared" si="2"/>
        <v>0</v>
      </c>
      <c r="N24" s="15"/>
      <c r="O24" s="15"/>
      <c r="P24" s="15"/>
      <c r="Q24" s="15"/>
      <c r="R24" s="15"/>
      <c r="S24" s="15"/>
    </row>
    <row r="25" spans="1:19" ht="15.75">
      <c r="A25" s="68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</row>
    <row r="26" spans="1:19" ht="15.75">
      <c r="A26" s="68"/>
      <c r="F26" s="59">
        <f t="shared" si="0"/>
        <v>0</v>
      </c>
      <c r="G26" s="60"/>
      <c r="H26" s="61"/>
      <c r="I26" s="61"/>
      <c r="J26" s="67"/>
      <c r="K26" s="67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</row>
    <row r="27" spans="1:19" ht="15.75">
      <c r="A27" s="81"/>
      <c r="F27" s="89">
        <f t="shared" si="0"/>
        <v>0</v>
      </c>
      <c r="G27" s="90"/>
      <c r="H27" s="88"/>
      <c r="I27" s="88"/>
      <c r="J27" s="91"/>
      <c r="K27" s="91"/>
      <c r="L27" s="82">
        <f t="shared" si="1"/>
        <v>0</v>
      </c>
      <c r="M27" s="25">
        <f t="shared" si="2"/>
        <v>0</v>
      </c>
      <c r="N27" s="15"/>
      <c r="O27" s="15"/>
      <c r="P27" s="15"/>
      <c r="Q27" s="15"/>
      <c r="R27" s="15"/>
      <c r="S27" s="15"/>
    </row>
    <row r="28" spans="1:19" ht="15.75">
      <c r="A28" s="48"/>
      <c r="F28" s="59">
        <f t="shared" si="0"/>
        <v>0</v>
      </c>
      <c r="G28" s="73"/>
      <c r="H28" s="61"/>
      <c r="I28" s="61"/>
      <c r="J28" s="62"/>
      <c r="K28" s="62"/>
      <c r="L28" s="78">
        <f t="shared" si="1"/>
        <v>0</v>
      </c>
      <c r="M28" s="16">
        <f t="shared" si="2"/>
        <v>0</v>
      </c>
      <c r="N28" s="15"/>
      <c r="O28" s="15"/>
      <c r="P28" s="15"/>
      <c r="Q28" s="15"/>
      <c r="R28" s="15"/>
      <c r="S28" s="15"/>
    </row>
    <row r="29" spans="1:19" ht="15.75">
      <c r="A29" s="48"/>
      <c r="F29" s="59">
        <f t="shared" si="0"/>
        <v>0</v>
      </c>
      <c r="G29" s="60"/>
      <c r="H29" s="61"/>
      <c r="I29" s="61"/>
      <c r="J29" s="62"/>
      <c r="K29" s="62"/>
      <c r="L29" s="78">
        <f t="shared" si="1"/>
        <v>0</v>
      </c>
      <c r="M29" s="16">
        <f t="shared" si="2"/>
        <v>0</v>
      </c>
      <c r="N29" s="15"/>
      <c r="O29" s="15"/>
      <c r="P29" s="15"/>
      <c r="Q29" s="15"/>
      <c r="R29" s="15"/>
      <c r="S29" s="15"/>
    </row>
    <row r="30" spans="1:19" ht="15.75">
      <c r="A30" s="48"/>
      <c r="F30" s="59">
        <f t="shared" si="0"/>
        <v>0</v>
      </c>
      <c r="G30" s="60"/>
      <c r="H30" s="61"/>
      <c r="I30" s="61"/>
      <c r="J30" s="62"/>
      <c r="K30" s="62"/>
      <c r="L30" s="78">
        <f t="shared" si="1"/>
        <v>0</v>
      </c>
      <c r="M30" s="16">
        <f t="shared" si="2"/>
        <v>0</v>
      </c>
      <c r="N30" s="15"/>
      <c r="O30" s="15"/>
      <c r="P30" s="15"/>
      <c r="Q30" s="15"/>
      <c r="R30" s="15"/>
      <c r="S30" s="15"/>
    </row>
    <row r="31" spans="1:19" ht="15.75">
      <c r="A31" s="48"/>
      <c r="F31" s="59">
        <f t="shared" si="0"/>
        <v>0</v>
      </c>
      <c r="G31" s="60"/>
      <c r="H31" s="61"/>
      <c r="I31" s="61"/>
      <c r="J31" s="67"/>
      <c r="K31" s="67"/>
      <c r="L31" s="78">
        <f t="shared" si="1"/>
        <v>0</v>
      </c>
      <c r="M31" s="16">
        <f t="shared" si="2"/>
        <v>0</v>
      </c>
      <c r="N31" s="15"/>
      <c r="O31" s="15"/>
      <c r="P31" s="15"/>
      <c r="Q31" s="15"/>
      <c r="R31" s="15"/>
      <c r="S31" s="15"/>
    </row>
    <row r="32" spans="1:19" ht="15.75">
      <c r="A32" s="48"/>
      <c r="F32" s="59">
        <f t="shared" si="0"/>
        <v>0</v>
      </c>
      <c r="G32" s="60"/>
      <c r="H32" s="61"/>
      <c r="I32" s="61"/>
      <c r="J32" s="62"/>
      <c r="K32" s="62"/>
      <c r="L32" s="78">
        <f t="shared" si="1"/>
        <v>0</v>
      </c>
      <c r="M32" s="16">
        <f t="shared" si="2"/>
        <v>0</v>
      </c>
      <c r="N32" s="15"/>
      <c r="O32" s="15"/>
      <c r="P32" s="15"/>
      <c r="Q32" s="15"/>
      <c r="R32" s="15"/>
      <c r="S32" s="15"/>
    </row>
    <row r="33" spans="1:19" ht="15.75">
      <c r="A33" s="48"/>
      <c r="F33" s="59">
        <f t="shared" si="0"/>
        <v>0</v>
      </c>
      <c r="G33" s="60"/>
      <c r="H33" s="61"/>
      <c r="I33" s="61"/>
      <c r="J33" s="62"/>
      <c r="K33" s="62"/>
      <c r="L33" s="78">
        <f t="shared" si="1"/>
        <v>0</v>
      </c>
      <c r="M33" s="16">
        <f t="shared" si="2"/>
        <v>0</v>
      </c>
      <c r="N33" s="15"/>
      <c r="O33" s="15"/>
      <c r="P33" s="15"/>
      <c r="Q33" s="15"/>
      <c r="R33" s="15"/>
      <c r="S33" s="15"/>
    </row>
    <row r="34" spans="1:19" ht="15.75">
      <c r="A34" s="48"/>
      <c r="F34" s="59">
        <f t="shared" si="0"/>
        <v>0</v>
      </c>
      <c r="G34" s="65"/>
      <c r="H34" s="61"/>
      <c r="I34" s="61"/>
      <c r="J34" s="62"/>
      <c r="K34" s="62"/>
      <c r="L34" s="78">
        <f t="shared" si="1"/>
        <v>0</v>
      </c>
      <c r="M34" s="16">
        <f t="shared" si="2"/>
        <v>0</v>
      </c>
      <c r="N34" s="15"/>
      <c r="O34" s="15"/>
      <c r="P34" s="15"/>
      <c r="Q34" s="15"/>
      <c r="R34" s="15"/>
      <c r="S34" s="15"/>
    </row>
    <row r="35" spans="1:19" ht="15.75">
      <c r="A35" s="48"/>
      <c r="F35" s="59">
        <f t="shared" si="0"/>
        <v>0</v>
      </c>
      <c r="G35" s="60"/>
      <c r="H35" s="61"/>
      <c r="I35" s="61"/>
      <c r="J35" s="62"/>
      <c r="K35" s="62"/>
      <c r="L35" s="78">
        <f t="shared" si="1"/>
        <v>0</v>
      </c>
      <c r="M35" s="16">
        <f t="shared" si="2"/>
        <v>0</v>
      </c>
      <c r="N35" s="15"/>
      <c r="O35" s="15"/>
      <c r="P35" s="15"/>
      <c r="Q35" s="15"/>
      <c r="R35" s="15"/>
      <c r="S35" s="15"/>
    </row>
    <row r="36" spans="1:19" ht="15.75">
      <c r="A36" s="48"/>
      <c r="F36" s="59">
        <f aca="true" t="shared" si="3" ref="F36:F67">SUM(G36:L36)</f>
        <v>0</v>
      </c>
      <c r="G36" s="65"/>
      <c r="H36" s="61"/>
      <c r="I36" s="61"/>
      <c r="J36" s="62"/>
      <c r="K36" s="62"/>
      <c r="L36" s="78">
        <f aca="true" t="shared" si="4" ref="L36:L67">IF(M36&lt;5,0,-MIN(G36:K36))</f>
        <v>0</v>
      </c>
      <c r="M36" s="16">
        <f aca="true" t="shared" si="5" ref="M36:M67">COUNTA(G36:K36)</f>
        <v>0</v>
      </c>
      <c r="N36" s="15"/>
      <c r="O36" s="15"/>
      <c r="P36" s="15"/>
      <c r="Q36" s="15"/>
      <c r="R36" s="15"/>
      <c r="S36" s="15"/>
    </row>
    <row r="37" spans="1:19" ht="15.75">
      <c r="A37" s="16"/>
      <c r="F37" s="26">
        <f t="shared" si="3"/>
        <v>0</v>
      </c>
      <c r="G37" s="37"/>
      <c r="H37" s="27"/>
      <c r="I37" s="27"/>
      <c r="J37" s="24"/>
      <c r="K37" s="24"/>
      <c r="L37" s="16">
        <f t="shared" si="4"/>
        <v>0</v>
      </c>
      <c r="M37" s="16">
        <f t="shared" si="5"/>
        <v>0</v>
      </c>
      <c r="N37" s="15"/>
      <c r="O37" s="15"/>
      <c r="P37" s="15"/>
      <c r="Q37" s="15"/>
      <c r="R37" s="15"/>
      <c r="S37" s="15"/>
    </row>
    <row r="38" spans="1:19" ht="15.75">
      <c r="A38" s="16"/>
      <c r="F38" s="17">
        <f t="shared" si="3"/>
        <v>0</v>
      </c>
      <c r="G38" s="19"/>
      <c r="H38" s="19"/>
      <c r="I38" s="19"/>
      <c r="J38" s="22"/>
      <c r="K38" s="22"/>
      <c r="L38" s="16">
        <f t="shared" si="4"/>
        <v>0</v>
      </c>
      <c r="M38" s="16">
        <f t="shared" si="5"/>
        <v>0</v>
      </c>
      <c r="N38" s="15"/>
      <c r="O38" s="15"/>
      <c r="P38" s="15"/>
      <c r="Q38" s="15"/>
      <c r="R38" s="15"/>
      <c r="S38" s="15"/>
    </row>
    <row r="39" spans="1:19" ht="15.75">
      <c r="A39" s="16"/>
      <c r="F39" s="17">
        <f t="shared" si="3"/>
        <v>0</v>
      </c>
      <c r="G39" s="19"/>
      <c r="H39" s="19"/>
      <c r="I39" s="19"/>
      <c r="J39" s="22"/>
      <c r="K39" s="22"/>
      <c r="L39" s="16">
        <f t="shared" si="4"/>
        <v>0</v>
      </c>
      <c r="M39" s="16">
        <f t="shared" si="5"/>
        <v>0</v>
      </c>
      <c r="N39" s="15"/>
      <c r="O39" s="15"/>
      <c r="P39" s="15"/>
      <c r="Q39" s="15"/>
      <c r="R39" s="15"/>
      <c r="S39" s="15"/>
    </row>
    <row r="40" spans="1:19" ht="15.75">
      <c r="A40" s="16"/>
      <c r="F40" s="17">
        <f t="shared" si="3"/>
        <v>0</v>
      </c>
      <c r="G40" s="19"/>
      <c r="H40" s="19"/>
      <c r="I40" s="19"/>
      <c r="J40" s="20"/>
      <c r="K40" s="20"/>
      <c r="L40" s="16">
        <f t="shared" si="4"/>
        <v>0</v>
      </c>
      <c r="M40" s="16">
        <f t="shared" si="5"/>
        <v>0</v>
      </c>
      <c r="N40" s="15"/>
      <c r="O40" s="15"/>
      <c r="P40" s="15"/>
      <c r="Q40" s="15"/>
      <c r="R40" s="15"/>
      <c r="S40" s="15"/>
    </row>
    <row r="41" spans="1:19" ht="15.75">
      <c r="A41" s="16"/>
      <c r="F41" s="17">
        <f t="shared" si="3"/>
        <v>0</v>
      </c>
      <c r="G41" s="18"/>
      <c r="H41" s="19"/>
      <c r="I41" s="19"/>
      <c r="J41" s="20"/>
      <c r="K41" s="20"/>
      <c r="L41" s="16">
        <f t="shared" si="4"/>
        <v>0</v>
      </c>
      <c r="M41" s="16">
        <f t="shared" si="5"/>
        <v>0</v>
      </c>
      <c r="N41" s="15"/>
      <c r="O41" s="15"/>
      <c r="P41" s="15"/>
      <c r="Q41" s="15"/>
      <c r="R41" s="15"/>
      <c r="S41" s="15"/>
    </row>
    <row r="42" spans="1:19" ht="15.75">
      <c r="A42" s="16"/>
      <c r="F42" s="17">
        <f t="shared" si="3"/>
        <v>0</v>
      </c>
      <c r="G42" s="19"/>
      <c r="H42" s="19"/>
      <c r="I42" s="19"/>
      <c r="J42" s="22"/>
      <c r="K42" s="22"/>
      <c r="L42" s="16">
        <f t="shared" si="4"/>
        <v>0</v>
      </c>
      <c r="M42" s="16">
        <f t="shared" si="5"/>
        <v>0</v>
      </c>
      <c r="N42" s="15"/>
      <c r="O42" s="15"/>
      <c r="P42" s="15"/>
      <c r="Q42" s="15"/>
      <c r="R42" s="15"/>
      <c r="S42" s="15"/>
    </row>
    <row r="43" spans="1:19" ht="15.75">
      <c r="A43" s="16"/>
      <c r="F43" s="17">
        <f t="shared" si="3"/>
        <v>0</v>
      </c>
      <c r="G43" s="19"/>
      <c r="H43" s="19"/>
      <c r="I43" s="19"/>
      <c r="J43" s="22"/>
      <c r="K43" s="22"/>
      <c r="L43" s="16">
        <f t="shared" si="4"/>
        <v>0</v>
      </c>
      <c r="M43" s="16">
        <f t="shared" si="5"/>
        <v>0</v>
      </c>
      <c r="N43" s="15"/>
      <c r="O43" s="15"/>
      <c r="P43" s="15"/>
      <c r="Q43" s="15"/>
      <c r="R43" s="15"/>
      <c r="S43" s="15"/>
    </row>
    <row r="44" spans="1:19" ht="15.75">
      <c r="A44" s="16"/>
      <c r="F44" s="17">
        <f t="shared" si="3"/>
        <v>0</v>
      </c>
      <c r="G44" s="21"/>
      <c r="H44" s="19"/>
      <c r="I44" s="19"/>
      <c r="J44" s="22"/>
      <c r="K44" s="22"/>
      <c r="L44" s="16">
        <f t="shared" si="4"/>
        <v>0</v>
      </c>
      <c r="M44" s="16">
        <f t="shared" si="5"/>
        <v>0</v>
      </c>
      <c r="N44" s="15"/>
      <c r="O44" s="15"/>
      <c r="P44" s="15"/>
      <c r="Q44" s="15"/>
      <c r="R44" s="15"/>
      <c r="S44" s="15"/>
    </row>
    <row r="45" spans="1:19" ht="15.75">
      <c r="A45" s="16"/>
      <c r="F45" s="17">
        <f t="shared" si="3"/>
        <v>0</v>
      </c>
      <c r="G45" s="21"/>
      <c r="H45" s="19"/>
      <c r="I45" s="19"/>
      <c r="J45" s="20"/>
      <c r="K45" s="20"/>
      <c r="L45" s="16">
        <f t="shared" si="4"/>
        <v>0</v>
      </c>
      <c r="M45" s="16">
        <f t="shared" si="5"/>
        <v>0</v>
      </c>
      <c r="N45" s="15"/>
      <c r="O45" s="15"/>
      <c r="P45" s="15"/>
      <c r="Q45" s="15"/>
      <c r="R45" s="15"/>
      <c r="S45" s="15"/>
    </row>
    <row r="46" spans="1:19" ht="15.75">
      <c r="A46" s="16"/>
      <c r="F46" s="17">
        <f t="shared" si="3"/>
        <v>0</v>
      </c>
      <c r="G46" s="18"/>
      <c r="H46" s="19"/>
      <c r="I46" s="19"/>
      <c r="J46" s="22"/>
      <c r="K46" s="22"/>
      <c r="L46" s="16">
        <f t="shared" si="4"/>
        <v>0</v>
      </c>
      <c r="M46" s="16">
        <f t="shared" si="5"/>
        <v>0</v>
      </c>
      <c r="N46" s="15"/>
      <c r="O46" s="15"/>
      <c r="P46" s="15"/>
      <c r="Q46" s="15"/>
      <c r="R46" s="15"/>
      <c r="S46" s="15"/>
    </row>
    <row r="47" spans="1:19" ht="15.75">
      <c r="A47" s="16"/>
      <c r="F47" s="17">
        <f t="shared" si="3"/>
        <v>0</v>
      </c>
      <c r="G47" s="18"/>
      <c r="H47" s="19"/>
      <c r="I47" s="19"/>
      <c r="J47" s="22"/>
      <c r="K47" s="22"/>
      <c r="L47" s="16">
        <f t="shared" si="4"/>
        <v>0</v>
      </c>
      <c r="M47" s="16">
        <f t="shared" si="5"/>
        <v>0</v>
      </c>
      <c r="N47" s="15"/>
      <c r="O47" s="15"/>
      <c r="P47" s="15"/>
      <c r="Q47" s="15"/>
      <c r="R47" s="15"/>
      <c r="S47" s="15"/>
    </row>
    <row r="48" spans="1:19" ht="15.75">
      <c r="A48" s="16"/>
      <c r="F48" s="17">
        <f t="shared" si="3"/>
        <v>0</v>
      </c>
      <c r="G48" s="21"/>
      <c r="H48" s="19"/>
      <c r="I48" s="19"/>
      <c r="J48" s="20"/>
      <c r="K48" s="20"/>
      <c r="L48" s="16">
        <f t="shared" si="4"/>
        <v>0</v>
      </c>
      <c r="M48" s="16">
        <f t="shared" si="5"/>
        <v>0</v>
      </c>
      <c r="N48" s="15"/>
      <c r="O48" s="15"/>
      <c r="P48" s="15"/>
      <c r="Q48" s="15"/>
      <c r="R48" s="15"/>
      <c r="S48" s="15"/>
    </row>
    <row r="49" spans="1:19" ht="15.75">
      <c r="A49" s="16"/>
      <c r="F49" s="17">
        <f t="shared" si="3"/>
        <v>0</v>
      </c>
      <c r="G49" s="18"/>
      <c r="H49" s="19"/>
      <c r="I49" s="19"/>
      <c r="J49" s="20"/>
      <c r="K49" s="20"/>
      <c r="L49" s="16">
        <f t="shared" si="4"/>
        <v>0</v>
      </c>
      <c r="M49" s="16">
        <f t="shared" si="5"/>
        <v>0</v>
      </c>
      <c r="N49" s="15"/>
      <c r="O49" s="15"/>
      <c r="P49" s="15"/>
      <c r="Q49" s="15"/>
      <c r="R49" s="15"/>
      <c r="S49" s="15"/>
    </row>
    <row r="50" spans="1:19" ht="15.75">
      <c r="A50" s="16"/>
      <c r="F50" s="17">
        <f t="shared" si="3"/>
        <v>0</v>
      </c>
      <c r="G50" s="18"/>
      <c r="H50" s="19"/>
      <c r="I50" s="19"/>
      <c r="J50" s="22"/>
      <c r="K50" s="22"/>
      <c r="L50" s="16">
        <f t="shared" si="4"/>
        <v>0</v>
      </c>
      <c r="M50" s="16">
        <f t="shared" si="5"/>
        <v>0</v>
      </c>
      <c r="N50" s="15"/>
      <c r="O50" s="15"/>
      <c r="P50" s="15"/>
      <c r="Q50" s="15"/>
      <c r="R50" s="15"/>
      <c r="S50" s="15"/>
    </row>
    <row r="51" spans="1:19" ht="15.75">
      <c r="A51" s="16"/>
      <c r="F51" s="17">
        <f t="shared" si="3"/>
        <v>0</v>
      </c>
      <c r="G51" s="19"/>
      <c r="H51" s="19"/>
      <c r="I51" s="19"/>
      <c r="J51" s="20"/>
      <c r="K51" s="20"/>
      <c r="L51" s="16">
        <f t="shared" si="4"/>
        <v>0</v>
      </c>
      <c r="M51" s="16">
        <f t="shared" si="5"/>
        <v>0</v>
      </c>
      <c r="N51" s="15"/>
      <c r="O51" s="15"/>
      <c r="P51" s="15"/>
      <c r="Q51" s="15"/>
      <c r="R51" s="15"/>
      <c r="S51" s="15"/>
    </row>
    <row r="52" spans="1:19" ht="15.75">
      <c r="A52" s="16"/>
      <c r="F52" s="17">
        <f t="shared" si="3"/>
        <v>0</v>
      </c>
      <c r="G52" s="21"/>
      <c r="H52" s="19"/>
      <c r="I52" s="19"/>
      <c r="J52" s="20"/>
      <c r="K52" s="20"/>
      <c r="L52" s="16">
        <f t="shared" si="4"/>
        <v>0</v>
      </c>
      <c r="M52" s="16">
        <f t="shared" si="5"/>
        <v>0</v>
      </c>
      <c r="N52" s="15"/>
      <c r="O52" s="15"/>
      <c r="P52" s="15"/>
      <c r="Q52" s="15"/>
      <c r="R52" s="15"/>
      <c r="S52" s="15"/>
    </row>
    <row r="53" spans="1:19" ht="15.75">
      <c r="A53" s="16"/>
      <c r="F53" s="17">
        <f t="shared" si="3"/>
        <v>0</v>
      </c>
      <c r="G53" s="18"/>
      <c r="H53" s="19"/>
      <c r="I53" s="19"/>
      <c r="J53" s="20"/>
      <c r="K53" s="20"/>
      <c r="L53" s="16">
        <f t="shared" si="4"/>
        <v>0</v>
      </c>
      <c r="M53" s="16">
        <f t="shared" si="5"/>
        <v>0</v>
      </c>
      <c r="N53" s="15"/>
      <c r="O53" s="15"/>
      <c r="P53" s="15"/>
      <c r="Q53" s="15"/>
      <c r="R53" s="15"/>
      <c r="S53" s="15"/>
    </row>
    <row r="54" spans="1:19" ht="15.75">
      <c r="A54" s="16"/>
      <c r="F54" s="17">
        <f t="shared" si="3"/>
        <v>0</v>
      </c>
      <c r="G54" s="21"/>
      <c r="H54" s="19"/>
      <c r="I54" s="19"/>
      <c r="J54" s="20"/>
      <c r="K54" s="20"/>
      <c r="L54" s="16">
        <f t="shared" si="4"/>
        <v>0</v>
      </c>
      <c r="M54" s="16">
        <f t="shared" si="5"/>
        <v>0</v>
      </c>
      <c r="N54" s="15"/>
      <c r="O54" s="15"/>
      <c r="P54" s="15"/>
      <c r="Q54" s="15"/>
      <c r="R54" s="15"/>
      <c r="S54" s="15"/>
    </row>
    <row r="55" spans="1:19" ht="15.75">
      <c r="A55" s="16"/>
      <c r="F55" s="17">
        <f t="shared" si="3"/>
        <v>0</v>
      </c>
      <c r="G55" s="19"/>
      <c r="H55" s="19"/>
      <c r="I55" s="19"/>
      <c r="J55" s="22"/>
      <c r="K55" s="22"/>
      <c r="L55" s="16">
        <f t="shared" si="4"/>
        <v>0</v>
      </c>
      <c r="M55" s="16">
        <f t="shared" si="5"/>
        <v>0</v>
      </c>
      <c r="N55" s="15"/>
      <c r="O55" s="15"/>
      <c r="P55" s="15"/>
      <c r="Q55" s="15"/>
      <c r="R55" s="15"/>
      <c r="S55" s="15"/>
    </row>
    <row r="56" spans="1:19" ht="15.75">
      <c r="A56" s="16"/>
      <c r="F56" s="17">
        <f t="shared" si="3"/>
        <v>0</v>
      </c>
      <c r="G56" s="18"/>
      <c r="H56" s="19"/>
      <c r="I56" s="19"/>
      <c r="J56" s="22"/>
      <c r="K56" s="22"/>
      <c r="L56" s="16">
        <f t="shared" si="4"/>
        <v>0</v>
      </c>
      <c r="M56" s="16">
        <f t="shared" si="5"/>
        <v>0</v>
      </c>
      <c r="N56" s="15"/>
      <c r="O56" s="15"/>
      <c r="P56" s="15"/>
      <c r="Q56" s="15"/>
      <c r="R56" s="15"/>
      <c r="S56" s="15"/>
    </row>
    <row r="57" spans="1:19" ht="15.75">
      <c r="A57" s="16"/>
      <c r="F57" s="17">
        <f t="shared" si="3"/>
        <v>0</v>
      </c>
      <c r="G57" s="19"/>
      <c r="H57" s="19"/>
      <c r="I57" s="19"/>
      <c r="J57" s="20"/>
      <c r="K57" s="20"/>
      <c r="L57" s="16">
        <f t="shared" si="4"/>
        <v>0</v>
      </c>
      <c r="M57" s="16">
        <f t="shared" si="5"/>
        <v>0</v>
      </c>
      <c r="N57" s="15"/>
      <c r="O57" s="15"/>
      <c r="P57" s="15"/>
      <c r="Q57" s="15"/>
      <c r="R57" s="15"/>
      <c r="S57" s="15"/>
    </row>
    <row r="58" spans="1:19" ht="15.75">
      <c r="A58" s="16"/>
      <c r="F58" s="17">
        <f t="shared" si="3"/>
        <v>0</v>
      </c>
      <c r="G58" s="18"/>
      <c r="H58" s="19"/>
      <c r="I58" s="19"/>
      <c r="J58" s="22"/>
      <c r="K58" s="22"/>
      <c r="L58" s="16">
        <f t="shared" si="4"/>
        <v>0</v>
      </c>
      <c r="M58" s="16">
        <f t="shared" si="5"/>
        <v>0</v>
      </c>
      <c r="N58" s="15"/>
      <c r="O58" s="15"/>
      <c r="P58" s="15"/>
      <c r="Q58" s="15"/>
      <c r="R58" s="15"/>
      <c r="S58" s="15"/>
    </row>
    <row r="59" spans="1:19" ht="15.75">
      <c r="A59" s="16"/>
      <c r="F59" s="17">
        <f t="shared" si="3"/>
        <v>0</v>
      </c>
      <c r="G59" s="21"/>
      <c r="H59" s="19"/>
      <c r="I59" s="19"/>
      <c r="J59" s="22"/>
      <c r="K59" s="22"/>
      <c r="L59" s="16">
        <f t="shared" si="4"/>
        <v>0</v>
      </c>
      <c r="M59" s="16">
        <f t="shared" si="5"/>
        <v>0</v>
      </c>
      <c r="N59" s="15"/>
      <c r="O59" s="15"/>
      <c r="P59" s="15"/>
      <c r="Q59" s="15"/>
      <c r="R59" s="15"/>
      <c r="S59" s="15"/>
    </row>
    <row r="60" spans="1:19" ht="15.75">
      <c r="A60" s="16"/>
      <c r="F60" s="17">
        <f t="shared" si="3"/>
        <v>0</v>
      </c>
      <c r="G60" s="21"/>
      <c r="H60" s="19"/>
      <c r="I60" s="19"/>
      <c r="J60" s="20"/>
      <c r="K60" s="20"/>
      <c r="L60" s="16">
        <f t="shared" si="4"/>
        <v>0</v>
      </c>
      <c r="M60" s="16">
        <f t="shared" si="5"/>
        <v>0</v>
      </c>
      <c r="N60" s="15"/>
      <c r="O60" s="15"/>
      <c r="P60" s="15"/>
      <c r="Q60" s="15"/>
      <c r="R60" s="15"/>
      <c r="S60" s="15"/>
    </row>
    <row r="61" spans="1:19" ht="15.75">
      <c r="A61" s="16"/>
      <c r="F61" s="17">
        <f t="shared" si="3"/>
        <v>0</v>
      </c>
      <c r="G61" s="18"/>
      <c r="H61" s="19"/>
      <c r="I61" s="19"/>
      <c r="J61" s="22"/>
      <c r="K61" s="22"/>
      <c r="L61" s="16">
        <f t="shared" si="4"/>
        <v>0</v>
      </c>
      <c r="M61" s="16">
        <f t="shared" si="5"/>
        <v>0</v>
      </c>
      <c r="N61" s="15"/>
      <c r="O61" s="15"/>
      <c r="P61" s="15"/>
      <c r="Q61" s="15"/>
      <c r="R61" s="15"/>
      <c r="S61" s="15"/>
    </row>
    <row r="62" spans="1:19" ht="15.75">
      <c r="A62" s="16"/>
      <c r="F62" s="17">
        <f t="shared" si="3"/>
        <v>0</v>
      </c>
      <c r="G62" s="18"/>
      <c r="H62" s="19"/>
      <c r="I62" s="19"/>
      <c r="J62" s="22"/>
      <c r="K62" s="22"/>
      <c r="L62" s="16">
        <f t="shared" si="4"/>
        <v>0</v>
      </c>
      <c r="M62" s="16">
        <f t="shared" si="5"/>
        <v>0</v>
      </c>
      <c r="N62" s="15"/>
      <c r="O62" s="15"/>
      <c r="P62" s="15"/>
      <c r="Q62" s="15"/>
      <c r="R62" s="15"/>
      <c r="S62" s="15"/>
    </row>
    <row r="63" spans="1:19" ht="15.75">
      <c r="A63" s="16"/>
      <c r="F63" s="17">
        <f t="shared" si="3"/>
        <v>0</v>
      </c>
      <c r="G63" s="18"/>
      <c r="H63" s="19"/>
      <c r="I63" s="19"/>
      <c r="J63" s="22"/>
      <c r="K63" s="22"/>
      <c r="L63" s="16">
        <f t="shared" si="4"/>
        <v>0</v>
      </c>
      <c r="M63" s="16">
        <f t="shared" si="5"/>
        <v>0</v>
      </c>
      <c r="N63" s="15"/>
      <c r="O63" s="15"/>
      <c r="P63" s="15"/>
      <c r="Q63" s="15"/>
      <c r="R63" s="15"/>
      <c r="S63" s="15"/>
    </row>
    <row r="64" spans="1:19" ht="15.75">
      <c r="A64" s="16"/>
      <c r="F64" s="17">
        <f t="shared" si="3"/>
        <v>0</v>
      </c>
      <c r="G64" s="18"/>
      <c r="H64" s="19"/>
      <c r="I64" s="19"/>
      <c r="J64" s="22"/>
      <c r="K64" s="22"/>
      <c r="L64" s="16">
        <f t="shared" si="4"/>
        <v>0</v>
      </c>
      <c r="M64" s="16">
        <f t="shared" si="5"/>
        <v>0</v>
      </c>
      <c r="N64" s="15"/>
      <c r="O64" s="15"/>
      <c r="P64" s="15"/>
      <c r="Q64" s="15"/>
      <c r="R64" s="15"/>
      <c r="S64" s="15"/>
    </row>
    <row r="65" spans="1:19" ht="15.75">
      <c r="A65" s="16"/>
      <c r="F65" s="17">
        <f t="shared" si="3"/>
        <v>0</v>
      </c>
      <c r="G65" s="19"/>
      <c r="H65" s="19"/>
      <c r="I65" s="19"/>
      <c r="J65" s="20"/>
      <c r="K65" s="20"/>
      <c r="L65" s="16">
        <f t="shared" si="4"/>
        <v>0</v>
      </c>
      <c r="M65" s="16">
        <f t="shared" si="5"/>
        <v>0</v>
      </c>
      <c r="N65" s="15"/>
      <c r="O65" s="15"/>
      <c r="P65" s="15"/>
      <c r="Q65" s="15"/>
      <c r="R65" s="15"/>
      <c r="S65" s="15"/>
    </row>
    <row r="66" spans="1:19" ht="15.75">
      <c r="A66" s="16"/>
      <c r="F66" s="17">
        <f t="shared" si="3"/>
        <v>0</v>
      </c>
      <c r="G66" s="18"/>
      <c r="H66" s="19"/>
      <c r="I66" s="19"/>
      <c r="J66" s="22"/>
      <c r="K66" s="22"/>
      <c r="L66" s="16">
        <f t="shared" si="4"/>
        <v>0</v>
      </c>
      <c r="M66" s="16">
        <f t="shared" si="5"/>
        <v>0</v>
      </c>
      <c r="N66" s="15"/>
      <c r="O66" s="15"/>
      <c r="P66" s="15"/>
      <c r="Q66" s="15"/>
      <c r="R66" s="15"/>
      <c r="S66" s="15"/>
    </row>
    <row r="67" spans="1:19" ht="15.75">
      <c r="A67" s="16"/>
      <c r="F67" s="17">
        <f t="shared" si="3"/>
        <v>0</v>
      </c>
      <c r="G67" s="18"/>
      <c r="H67" s="19"/>
      <c r="I67" s="19"/>
      <c r="J67" s="22"/>
      <c r="K67" s="22"/>
      <c r="L67" s="16">
        <f t="shared" si="4"/>
        <v>0</v>
      </c>
      <c r="M67" s="16">
        <f t="shared" si="5"/>
        <v>0</v>
      </c>
      <c r="N67" s="15"/>
      <c r="O67" s="15"/>
      <c r="P67" s="15"/>
      <c r="Q67" s="15"/>
      <c r="R67" s="15"/>
      <c r="S67" s="15"/>
    </row>
    <row r="68" spans="1:19" ht="15.75">
      <c r="A68" s="16"/>
      <c r="F68" s="17">
        <f aca="true" t="shared" si="6" ref="F68:F74">SUM(G68:L68)</f>
        <v>0</v>
      </c>
      <c r="G68" s="19"/>
      <c r="H68" s="19"/>
      <c r="I68" s="19"/>
      <c r="J68" s="20"/>
      <c r="K68" s="20"/>
      <c r="L68" s="16">
        <f aca="true" t="shared" si="7" ref="L68:L74">IF(M68&lt;5,0,-MIN(G68:K68))</f>
        <v>0</v>
      </c>
      <c r="M68" s="16">
        <f aca="true" t="shared" si="8" ref="M68:M74">COUNTA(G68:K68)</f>
        <v>0</v>
      </c>
      <c r="N68" s="15"/>
      <c r="O68" s="15"/>
      <c r="P68" s="15"/>
      <c r="Q68" s="15"/>
      <c r="R68" s="15"/>
      <c r="S68" s="15"/>
    </row>
    <row r="69" spans="1:19" ht="15.75">
      <c r="A69" s="16"/>
      <c r="F69" s="17">
        <f t="shared" si="6"/>
        <v>0</v>
      </c>
      <c r="G69" s="21"/>
      <c r="H69" s="19"/>
      <c r="I69" s="19"/>
      <c r="J69" s="20"/>
      <c r="K69" s="20"/>
      <c r="L69" s="16">
        <f t="shared" si="7"/>
        <v>0</v>
      </c>
      <c r="M69" s="16">
        <f t="shared" si="8"/>
        <v>0</v>
      </c>
      <c r="N69" s="15"/>
      <c r="O69" s="15"/>
      <c r="P69" s="15"/>
      <c r="Q69" s="15"/>
      <c r="R69" s="15"/>
      <c r="S69" s="15"/>
    </row>
    <row r="70" spans="1:19" ht="15.75">
      <c r="A70" s="16"/>
      <c r="F70" s="17">
        <f t="shared" si="6"/>
        <v>0</v>
      </c>
      <c r="G70" s="18"/>
      <c r="H70" s="19"/>
      <c r="I70" s="19"/>
      <c r="J70" s="22"/>
      <c r="K70" s="22"/>
      <c r="L70" s="16">
        <f t="shared" si="7"/>
        <v>0</v>
      </c>
      <c r="M70" s="16">
        <f t="shared" si="8"/>
        <v>0</v>
      </c>
      <c r="N70" s="15"/>
      <c r="O70" s="15"/>
      <c r="P70" s="15"/>
      <c r="Q70" s="15"/>
      <c r="R70" s="15"/>
      <c r="S70" s="15"/>
    </row>
    <row r="71" spans="1:19" ht="15.75">
      <c r="A71" s="16"/>
      <c r="F71" s="17">
        <f t="shared" si="6"/>
        <v>0</v>
      </c>
      <c r="G71" s="18"/>
      <c r="H71" s="19"/>
      <c r="I71" s="19"/>
      <c r="J71" s="22"/>
      <c r="K71" s="22"/>
      <c r="L71" s="16">
        <f t="shared" si="7"/>
        <v>0</v>
      </c>
      <c r="M71" s="16">
        <f t="shared" si="8"/>
        <v>0</v>
      </c>
      <c r="N71" s="15"/>
      <c r="O71" s="15"/>
      <c r="P71" s="15"/>
      <c r="Q71" s="15"/>
      <c r="R71" s="15"/>
      <c r="S71" s="15"/>
    </row>
    <row r="72" spans="1:19" ht="15.75">
      <c r="A72" s="16"/>
      <c r="F72" s="17">
        <f t="shared" si="6"/>
        <v>0</v>
      </c>
      <c r="G72" s="19"/>
      <c r="H72" s="19"/>
      <c r="I72" s="19"/>
      <c r="J72" s="20"/>
      <c r="K72" s="20"/>
      <c r="L72" s="16">
        <f t="shared" si="7"/>
        <v>0</v>
      </c>
      <c r="M72" s="16">
        <f t="shared" si="8"/>
        <v>0</v>
      </c>
      <c r="N72" s="15"/>
      <c r="O72" s="15"/>
      <c r="P72" s="15"/>
      <c r="Q72" s="15"/>
      <c r="R72" s="15"/>
      <c r="S72" s="15"/>
    </row>
    <row r="73" spans="1:19" ht="15.75">
      <c r="A73" s="16"/>
      <c r="F73" s="17">
        <f t="shared" si="6"/>
        <v>0</v>
      </c>
      <c r="G73" s="21"/>
      <c r="H73" s="19"/>
      <c r="I73" s="19"/>
      <c r="J73" s="22"/>
      <c r="K73" s="22"/>
      <c r="L73" s="16">
        <f t="shared" si="7"/>
        <v>0</v>
      </c>
      <c r="M73" s="16">
        <f t="shared" si="8"/>
        <v>0</v>
      </c>
      <c r="N73" s="15"/>
      <c r="O73" s="15"/>
      <c r="P73" s="15"/>
      <c r="Q73" s="15"/>
      <c r="R73" s="15"/>
      <c r="S73" s="15"/>
    </row>
    <row r="74" spans="1:19" ht="15.75">
      <c r="A74" s="16"/>
      <c r="F74" s="17">
        <f t="shared" si="6"/>
        <v>0</v>
      </c>
      <c r="G74" s="21"/>
      <c r="H74" s="19"/>
      <c r="I74" s="19"/>
      <c r="J74" s="20"/>
      <c r="K74" s="20"/>
      <c r="L74" s="16">
        <f t="shared" si="7"/>
        <v>0</v>
      </c>
      <c r="M74" s="16">
        <f t="shared" si="8"/>
        <v>0</v>
      </c>
      <c r="N74" s="15"/>
      <c r="O74" s="15"/>
      <c r="P74" s="15"/>
      <c r="Q74" s="15"/>
      <c r="R74" s="15"/>
      <c r="S74" s="15"/>
    </row>
    <row r="75" spans="1:19" ht="15">
      <c r="A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>
      <c r="A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">
      <c r="A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>
      <c r="A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5">
      <c r="A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5">
      <c r="A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5">
      <c r="A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5">
      <c r="A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5">
      <c r="A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5">
      <c r="A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5">
      <c r="A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5">
      <c r="A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</sheetData>
  <sheetProtection/>
  <autoFilter ref="A3:M3">
    <sortState ref="A4:M87">
      <sortCondition descending="1" sortBy="value" ref="F4:F87"/>
    </sortState>
  </autoFilter>
  <mergeCells count="2">
    <mergeCell ref="G2:K2"/>
    <mergeCell ref="A1:M1"/>
  </mergeCells>
  <printOptions/>
  <pageMargins left="0.15972222222222224" right="0.15" top="0.4201388888888889" bottom="0.9840277777777778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9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57421875" style="0" customWidth="1"/>
    <col min="2" max="2" width="17.28125" style="96" customWidth="1"/>
    <col min="3" max="3" width="12.140625" style="96" customWidth="1"/>
    <col min="4" max="4" width="29.00390625" style="96" customWidth="1"/>
    <col min="5" max="5" width="9.7109375" style="97" customWidth="1"/>
    <col min="6" max="6" width="9.140625" style="0" customWidth="1"/>
    <col min="7" max="7" width="5.421875" style="5" customWidth="1"/>
    <col min="8" max="8" width="4.7109375" style="5" customWidth="1"/>
    <col min="9" max="9" width="3.8515625" style="5" customWidth="1"/>
    <col min="10" max="11" width="4.421875" style="5" customWidth="1"/>
    <col min="12" max="12" width="7.57421875" style="0" customWidth="1"/>
    <col min="13" max="13" width="8.00390625" style="0" customWidth="1"/>
    <col min="14" max="18" width="6.140625" style="0" customWidth="1"/>
  </cols>
  <sheetData>
    <row r="1" spans="1:13" ht="30">
      <c r="A1" s="379" t="s">
        <v>24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9" ht="32.25">
      <c r="A2" s="11"/>
      <c r="B2" s="11"/>
      <c r="C2" s="11"/>
      <c r="D2" s="11"/>
      <c r="E2" s="11"/>
      <c r="F2" s="11"/>
      <c r="G2" s="380" t="s">
        <v>50</v>
      </c>
      <c r="H2" s="380"/>
      <c r="I2" s="380"/>
      <c r="J2" s="380"/>
      <c r="K2" s="380"/>
      <c r="L2" s="11"/>
      <c r="M2" s="11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1</v>
      </c>
      <c r="Q3" s="5">
        <f>COUNTIF(M3:M100,3)</f>
        <v>2</v>
      </c>
      <c r="R3" s="5">
        <f>COUNTIF(M3:M100,2)</f>
        <v>2</v>
      </c>
      <c r="S3" s="5">
        <f>COUNTIF(M3:M100,1)</f>
        <v>4</v>
      </c>
      <c r="T3" s="15"/>
    </row>
    <row r="4" spans="1:20" ht="15.75">
      <c r="A4" s="84"/>
      <c r="B4" s="64" t="s">
        <v>345</v>
      </c>
      <c r="C4" s="64" t="s">
        <v>346</v>
      </c>
      <c r="D4" s="64" t="s">
        <v>88</v>
      </c>
      <c r="E4" s="344">
        <v>1986</v>
      </c>
      <c r="F4" s="59">
        <f aca="true" t="shared" si="0" ref="F4:F35">SUM(G4:L4)</f>
        <v>54</v>
      </c>
      <c r="G4" s="60">
        <v>16</v>
      </c>
      <c r="H4" s="61">
        <v>20</v>
      </c>
      <c r="I4" s="61">
        <v>18</v>
      </c>
      <c r="J4" s="62" t="s">
        <v>354</v>
      </c>
      <c r="K4" s="62"/>
      <c r="L4" s="84">
        <f aca="true" t="shared" si="1" ref="L4:L35">IF(M4&lt;5,0,-MIN(G4:K4))</f>
        <v>0</v>
      </c>
      <c r="M4" s="84">
        <f aca="true" t="shared" si="2" ref="M4:M35">COUNTA(G4:K4)</f>
        <v>4</v>
      </c>
      <c r="N4" s="15"/>
      <c r="O4" s="15"/>
      <c r="P4" s="15"/>
      <c r="Q4" s="15"/>
      <c r="R4" s="15"/>
      <c r="S4" s="15"/>
      <c r="T4" s="15"/>
    </row>
    <row r="5" spans="1:20" ht="15.75">
      <c r="A5" s="84"/>
      <c r="B5" s="64" t="s">
        <v>210</v>
      </c>
      <c r="C5" s="64" t="s">
        <v>115</v>
      </c>
      <c r="D5" s="64" t="s">
        <v>146</v>
      </c>
      <c r="E5" s="344">
        <v>1992</v>
      </c>
      <c r="F5" s="59">
        <f t="shared" si="0"/>
        <v>47</v>
      </c>
      <c r="G5" s="60">
        <v>13</v>
      </c>
      <c r="H5" s="61">
        <v>18</v>
      </c>
      <c r="I5" s="61">
        <v>16</v>
      </c>
      <c r="J5" s="62"/>
      <c r="K5" s="62"/>
      <c r="L5" s="84">
        <f t="shared" si="1"/>
        <v>0</v>
      </c>
      <c r="M5" s="84">
        <f t="shared" si="2"/>
        <v>3</v>
      </c>
      <c r="N5" s="15"/>
      <c r="O5" s="15"/>
      <c r="P5" s="15"/>
      <c r="Q5" s="15"/>
      <c r="R5" s="15"/>
      <c r="S5" s="15"/>
      <c r="T5" s="15"/>
    </row>
    <row r="6" spans="1:20" ht="15.75">
      <c r="A6" s="84"/>
      <c r="B6" s="64" t="s">
        <v>138</v>
      </c>
      <c r="C6" s="64" t="s">
        <v>324</v>
      </c>
      <c r="D6" s="64" t="s">
        <v>88</v>
      </c>
      <c r="E6" s="344">
        <v>1987</v>
      </c>
      <c r="F6" s="59">
        <f t="shared" si="0"/>
        <v>42</v>
      </c>
      <c r="G6" s="60">
        <v>12</v>
      </c>
      <c r="H6" s="61">
        <v>16</v>
      </c>
      <c r="I6" s="61">
        <v>14</v>
      </c>
      <c r="J6" s="62"/>
      <c r="K6" s="62"/>
      <c r="L6" s="84">
        <f t="shared" si="1"/>
        <v>0</v>
      </c>
      <c r="M6" s="84">
        <f t="shared" si="2"/>
        <v>3</v>
      </c>
      <c r="N6" s="15"/>
      <c r="O6" s="15"/>
      <c r="P6" s="15"/>
      <c r="Q6" s="15"/>
      <c r="R6" s="15"/>
      <c r="S6" s="15"/>
      <c r="T6" s="15"/>
    </row>
    <row r="7" spans="1:20" ht="15.75">
      <c r="A7" s="84"/>
      <c r="B7" s="64" t="s">
        <v>74</v>
      </c>
      <c r="C7" s="64" t="s">
        <v>344</v>
      </c>
      <c r="D7" s="64" t="s">
        <v>88</v>
      </c>
      <c r="E7" s="344">
        <v>1993</v>
      </c>
      <c r="F7" s="59">
        <f t="shared" si="0"/>
        <v>38</v>
      </c>
      <c r="G7" s="60">
        <v>18</v>
      </c>
      <c r="H7" s="61"/>
      <c r="I7" s="60">
        <v>20</v>
      </c>
      <c r="J7" s="62"/>
      <c r="K7" s="62"/>
      <c r="L7" s="84">
        <f t="shared" si="1"/>
        <v>0</v>
      </c>
      <c r="M7" s="84">
        <f t="shared" si="2"/>
        <v>2</v>
      </c>
      <c r="N7" s="5"/>
      <c r="O7" s="5"/>
      <c r="P7" s="5"/>
      <c r="Q7" s="5"/>
      <c r="R7" s="5"/>
      <c r="S7" s="5"/>
      <c r="T7" s="15"/>
    </row>
    <row r="8" spans="1:20" ht="15.75">
      <c r="A8" s="84"/>
      <c r="B8" s="64" t="s">
        <v>280</v>
      </c>
      <c r="C8" s="64" t="s">
        <v>148</v>
      </c>
      <c r="D8" s="64" t="s">
        <v>77</v>
      </c>
      <c r="E8" s="344">
        <v>1994</v>
      </c>
      <c r="F8" s="59">
        <f t="shared" si="0"/>
        <v>24</v>
      </c>
      <c r="G8" s="60">
        <v>11</v>
      </c>
      <c r="H8" s="61"/>
      <c r="I8" s="61">
        <v>13</v>
      </c>
      <c r="J8" s="62"/>
      <c r="K8" s="62"/>
      <c r="L8" s="84">
        <f t="shared" si="1"/>
        <v>0</v>
      </c>
      <c r="M8" s="84">
        <f t="shared" si="2"/>
        <v>2</v>
      </c>
      <c r="N8" s="15"/>
      <c r="O8" s="15"/>
      <c r="P8" s="15"/>
      <c r="Q8" s="15"/>
      <c r="R8" s="15"/>
      <c r="S8" s="15"/>
      <c r="T8" s="15"/>
    </row>
    <row r="9" spans="1:20" ht="15.75">
      <c r="A9" s="84"/>
      <c r="B9" s="346" t="s">
        <v>343</v>
      </c>
      <c r="C9" s="346" t="s">
        <v>283</v>
      </c>
      <c r="D9" s="346" t="s">
        <v>76</v>
      </c>
      <c r="E9" s="344">
        <v>1982</v>
      </c>
      <c r="F9" s="59">
        <f t="shared" si="0"/>
        <v>20</v>
      </c>
      <c r="G9" s="60">
        <v>20</v>
      </c>
      <c r="H9" s="61"/>
      <c r="I9" s="61"/>
      <c r="J9" s="62"/>
      <c r="K9" s="62"/>
      <c r="L9" s="84">
        <f t="shared" si="1"/>
        <v>0</v>
      </c>
      <c r="M9" s="84">
        <f t="shared" si="2"/>
        <v>1</v>
      </c>
      <c r="N9" s="15"/>
      <c r="O9" s="15"/>
      <c r="P9" s="15"/>
      <c r="Q9" s="15"/>
      <c r="R9" s="15"/>
      <c r="S9" s="15"/>
      <c r="T9" s="15"/>
    </row>
    <row r="10" spans="1:20" ht="15.75">
      <c r="A10" s="84"/>
      <c r="B10" s="64" t="s">
        <v>347</v>
      </c>
      <c r="C10" s="64" t="s">
        <v>70</v>
      </c>
      <c r="D10" s="64" t="s">
        <v>88</v>
      </c>
      <c r="E10" s="344">
        <v>1982</v>
      </c>
      <c r="F10" s="59">
        <f t="shared" si="0"/>
        <v>15</v>
      </c>
      <c r="G10" s="60">
        <v>15</v>
      </c>
      <c r="H10" s="61"/>
      <c r="I10" s="61"/>
      <c r="J10" s="62"/>
      <c r="K10" s="62"/>
      <c r="L10" s="84">
        <f t="shared" si="1"/>
        <v>0</v>
      </c>
      <c r="M10" s="84">
        <f t="shared" si="2"/>
        <v>1</v>
      </c>
      <c r="N10" s="15"/>
      <c r="O10" s="15"/>
      <c r="P10" s="15"/>
      <c r="Q10" s="15"/>
      <c r="R10" s="15"/>
      <c r="S10" s="15"/>
      <c r="T10" s="15"/>
    </row>
    <row r="11" spans="1:20" ht="15.75">
      <c r="A11" s="84"/>
      <c r="B11" s="346" t="s">
        <v>128</v>
      </c>
      <c r="C11" s="346" t="s">
        <v>61</v>
      </c>
      <c r="D11" s="346" t="s">
        <v>77</v>
      </c>
      <c r="E11" s="344">
        <v>1991</v>
      </c>
      <c r="F11" s="59">
        <f t="shared" si="0"/>
        <v>15</v>
      </c>
      <c r="G11" s="60"/>
      <c r="H11" s="61"/>
      <c r="I11" s="61">
        <v>15</v>
      </c>
      <c r="J11" s="62"/>
      <c r="K11" s="62"/>
      <c r="L11" s="84">
        <f t="shared" si="1"/>
        <v>0</v>
      </c>
      <c r="M11" s="84">
        <f t="shared" si="2"/>
        <v>1</v>
      </c>
      <c r="N11" s="15"/>
      <c r="O11" s="15"/>
      <c r="P11" s="15"/>
      <c r="Q11" s="15"/>
      <c r="R11" s="15"/>
      <c r="S11" s="15"/>
      <c r="T11" s="15"/>
    </row>
    <row r="12" spans="1:20" ht="15.75">
      <c r="A12" s="84"/>
      <c r="B12" s="64" t="s">
        <v>284</v>
      </c>
      <c r="C12" s="64" t="s">
        <v>85</v>
      </c>
      <c r="D12" s="64" t="s">
        <v>88</v>
      </c>
      <c r="E12" s="344">
        <v>1980</v>
      </c>
      <c r="F12" s="59">
        <f t="shared" si="0"/>
        <v>14</v>
      </c>
      <c r="G12" s="60">
        <v>14</v>
      </c>
      <c r="H12" s="61"/>
      <c r="I12" s="61"/>
      <c r="J12" s="62"/>
      <c r="K12" s="62"/>
      <c r="L12" s="84">
        <f t="shared" si="1"/>
        <v>0</v>
      </c>
      <c r="M12" s="84">
        <f t="shared" si="2"/>
        <v>1</v>
      </c>
      <c r="N12" s="15"/>
      <c r="O12" s="15"/>
      <c r="P12" s="15"/>
      <c r="Q12" s="15"/>
      <c r="R12" s="15"/>
      <c r="S12" s="15"/>
      <c r="T12" s="15"/>
    </row>
    <row r="13" spans="1:20" ht="15.75">
      <c r="A13" s="84"/>
      <c r="B13" s="64"/>
      <c r="C13" s="64"/>
      <c r="D13" s="64"/>
      <c r="E13" s="79"/>
      <c r="F13" s="59">
        <f t="shared" si="0"/>
        <v>0</v>
      </c>
      <c r="G13" s="60"/>
      <c r="H13" s="61"/>
      <c r="I13" s="61"/>
      <c r="J13" s="62"/>
      <c r="K13" s="62"/>
      <c r="L13" s="84">
        <f t="shared" si="1"/>
        <v>0</v>
      </c>
      <c r="M13" s="84">
        <f t="shared" si="2"/>
        <v>0</v>
      </c>
      <c r="N13" s="15"/>
      <c r="O13" s="15"/>
      <c r="P13" s="15"/>
      <c r="Q13" s="15"/>
      <c r="R13" s="15"/>
      <c r="S13" s="15"/>
      <c r="T13" s="15"/>
    </row>
    <row r="14" spans="1:20" ht="15.75">
      <c r="A14" s="84"/>
      <c r="B14" s="64"/>
      <c r="C14" s="64"/>
      <c r="D14" s="64"/>
      <c r="E14" s="79"/>
      <c r="F14" s="59">
        <f t="shared" si="0"/>
        <v>0</v>
      </c>
      <c r="G14" s="60"/>
      <c r="H14" s="61"/>
      <c r="I14" s="61"/>
      <c r="J14" s="62"/>
      <c r="K14" s="62"/>
      <c r="L14" s="84">
        <f t="shared" si="1"/>
        <v>0</v>
      </c>
      <c r="M14" s="84">
        <f t="shared" si="2"/>
        <v>0</v>
      </c>
      <c r="N14" s="15"/>
      <c r="O14" s="15"/>
      <c r="P14" s="15"/>
      <c r="Q14" s="15"/>
      <c r="R14" s="15"/>
      <c r="S14" s="15"/>
      <c r="T14" s="15"/>
    </row>
    <row r="15" spans="1:20" ht="15.75">
      <c r="A15" s="84"/>
      <c r="B15" s="85"/>
      <c r="C15" s="85"/>
      <c r="D15" s="206"/>
      <c r="E15" s="58"/>
      <c r="F15" s="59">
        <f t="shared" si="0"/>
        <v>0</v>
      </c>
      <c r="G15" s="60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</row>
    <row r="16" spans="1:20" ht="15.75">
      <c r="A16" s="84"/>
      <c r="B16" s="85"/>
      <c r="C16" s="85"/>
      <c r="D16" s="206"/>
      <c r="E16" s="58"/>
      <c r="F16" s="59">
        <f t="shared" si="0"/>
        <v>0</v>
      </c>
      <c r="G16" s="60"/>
      <c r="H16" s="61"/>
      <c r="I16" s="61"/>
      <c r="J16" s="62"/>
      <c r="K16" s="62"/>
      <c r="L16" s="68">
        <f t="shared" si="1"/>
        <v>0</v>
      </c>
      <c r="M16" s="68">
        <f t="shared" si="2"/>
        <v>0</v>
      </c>
      <c r="N16" s="15"/>
      <c r="O16" s="15"/>
      <c r="P16" s="15"/>
      <c r="Q16" s="15"/>
      <c r="R16" s="15"/>
      <c r="S16" s="15"/>
      <c r="T16" s="15"/>
    </row>
    <row r="17" spans="1:20" ht="15.75">
      <c r="A17" s="84"/>
      <c r="B17" s="85"/>
      <c r="C17" s="85"/>
      <c r="D17" s="206"/>
      <c r="E17" s="58"/>
      <c r="F17" s="59">
        <f t="shared" si="0"/>
        <v>0</v>
      </c>
      <c r="G17" s="73"/>
      <c r="H17" s="61"/>
      <c r="I17" s="61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</row>
    <row r="18" spans="1:20" ht="15.75">
      <c r="A18" s="84"/>
      <c r="B18" s="241"/>
      <c r="C18" s="241"/>
      <c r="D18" s="241"/>
      <c r="E18" s="58"/>
      <c r="F18" s="59">
        <f t="shared" si="0"/>
        <v>0</v>
      </c>
      <c r="G18" s="60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</row>
    <row r="19" spans="1:20" ht="15.75">
      <c r="A19" s="84"/>
      <c r="B19" s="206"/>
      <c r="C19" s="206"/>
      <c r="D19" s="206"/>
      <c r="E19" s="207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</row>
    <row r="20" spans="1:20" ht="15.75">
      <c r="A20" s="84"/>
      <c r="B20" s="241"/>
      <c r="C20" s="241"/>
      <c r="D20" s="241"/>
      <c r="E20" s="228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</row>
    <row r="21" spans="1:20" ht="15.75">
      <c r="A21" s="84"/>
      <c r="B21" s="227"/>
      <c r="C21" s="227"/>
      <c r="D21" s="227"/>
      <c r="E21" s="225"/>
      <c r="F21" s="59">
        <f t="shared" si="0"/>
        <v>0</v>
      </c>
      <c r="G21" s="60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</row>
    <row r="22" spans="1:20" ht="15.75">
      <c r="A22" s="84"/>
      <c r="B22" s="85"/>
      <c r="C22" s="85"/>
      <c r="D22" s="85"/>
      <c r="E22" s="58"/>
      <c r="F22" s="59">
        <f t="shared" si="0"/>
        <v>0</v>
      </c>
      <c r="G22" s="65"/>
      <c r="H22" s="61"/>
      <c r="I22" s="61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</row>
    <row r="23" spans="1:20" ht="15.75">
      <c r="A23" s="84"/>
      <c r="B23" s="241"/>
      <c r="C23" s="241"/>
      <c r="D23" s="241"/>
      <c r="E23" s="228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</row>
    <row r="24" spans="1:20" ht="15.75">
      <c r="A24" s="84"/>
      <c r="B24" s="85"/>
      <c r="C24" s="85"/>
      <c r="D24" s="85"/>
      <c r="E24" s="58"/>
      <c r="F24" s="59">
        <f t="shared" si="0"/>
        <v>0</v>
      </c>
      <c r="G24" s="65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15"/>
      <c r="O24" s="15"/>
      <c r="P24" s="15"/>
      <c r="Q24" s="15"/>
      <c r="R24" s="15"/>
      <c r="S24" s="15"/>
      <c r="T24" s="15"/>
    </row>
    <row r="25" spans="1:20" ht="15.75">
      <c r="A25" s="84"/>
      <c r="B25" s="85"/>
      <c r="C25" s="85"/>
      <c r="D25" s="85"/>
      <c r="E25" s="58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  <c r="T25" s="15"/>
    </row>
    <row r="26" spans="1:20" ht="15.75">
      <c r="A26" s="84"/>
      <c r="B26" s="227"/>
      <c r="C26" s="227"/>
      <c r="D26" s="227"/>
      <c r="E26" s="225"/>
      <c r="F26" s="59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5"/>
      <c r="O26" s="5"/>
      <c r="P26" s="5"/>
      <c r="Q26" s="5"/>
      <c r="R26" s="5"/>
      <c r="S26" s="15"/>
      <c r="T26" s="15"/>
    </row>
    <row r="27" spans="1:20" ht="15.75">
      <c r="A27" s="84"/>
      <c r="B27" s="241"/>
      <c r="C27" s="241"/>
      <c r="D27" s="241"/>
      <c r="E27" s="228"/>
      <c r="F27" s="59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O27" s="15"/>
      <c r="P27" s="15"/>
      <c r="Q27" s="15"/>
      <c r="R27" s="15"/>
      <c r="S27" s="15"/>
      <c r="T27" s="15"/>
    </row>
    <row r="28" spans="1:20" ht="15.75">
      <c r="A28" s="84"/>
      <c r="B28" s="85"/>
      <c r="C28" s="85"/>
      <c r="D28" s="206"/>
      <c r="E28" s="58"/>
      <c r="F28" s="59">
        <f t="shared" si="0"/>
        <v>0</v>
      </c>
      <c r="G28" s="60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  <c r="T28" s="15"/>
    </row>
    <row r="29" spans="1:20" ht="15.75">
      <c r="A29" s="84"/>
      <c r="B29" s="85"/>
      <c r="C29" s="85"/>
      <c r="D29" s="85"/>
      <c r="E29" s="58"/>
      <c r="F29" s="59">
        <f t="shared" si="0"/>
        <v>0</v>
      </c>
      <c r="G29" s="60"/>
      <c r="H29" s="61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O29" s="15"/>
      <c r="P29" s="15"/>
      <c r="Q29" s="15"/>
      <c r="R29" s="15"/>
      <c r="S29" s="15"/>
      <c r="T29" s="15"/>
    </row>
    <row r="30" spans="1:20" ht="15.75">
      <c r="A30" s="84"/>
      <c r="B30" s="227"/>
      <c r="C30" s="227"/>
      <c r="D30" s="227"/>
      <c r="E30" s="225"/>
      <c r="F30" s="59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  <c r="T30" s="15"/>
    </row>
    <row r="31" spans="1:20" ht="15.75">
      <c r="A31" s="84"/>
      <c r="B31" s="85"/>
      <c r="C31" s="85"/>
      <c r="D31" s="85"/>
      <c r="E31" s="58"/>
      <c r="F31" s="59">
        <f t="shared" si="0"/>
        <v>0</v>
      </c>
      <c r="G31" s="65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  <c r="T31" s="15"/>
    </row>
    <row r="32" spans="1:20" ht="15.75">
      <c r="A32" s="84"/>
      <c r="B32" s="85"/>
      <c r="C32" s="85"/>
      <c r="D32" s="206"/>
      <c r="E32" s="58"/>
      <c r="F32" s="59">
        <f t="shared" si="0"/>
        <v>0</v>
      </c>
      <c r="G32" s="60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  <c r="T32" s="15"/>
    </row>
    <row r="33" spans="1:20" ht="15.75">
      <c r="A33" s="84"/>
      <c r="B33" s="227"/>
      <c r="C33" s="227"/>
      <c r="D33" s="227"/>
      <c r="E33" s="225"/>
      <c r="F33" s="59">
        <f t="shared" si="0"/>
        <v>0</v>
      </c>
      <c r="G33" s="60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  <c r="T33" s="15"/>
    </row>
    <row r="34" spans="1:20" ht="15.75">
      <c r="A34" s="84"/>
      <c r="B34" s="85"/>
      <c r="C34" s="85"/>
      <c r="D34" s="206"/>
      <c r="E34" s="58"/>
      <c r="F34" s="59">
        <f t="shared" si="0"/>
        <v>0</v>
      </c>
      <c r="G34" s="60"/>
      <c r="H34" s="61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  <c r="O34" s="15"/>
      <c r="P34" s="15"/>
      <c r="Q34" s="15"/>
      <c r="R34" s="15"/>
      <c r="S34" s="15"/>
      <c r="T34" s="15"/>
    </row>
    <row r="35" spans="1:20" ht="15.75">
      <c r="A35" s="84"/>
      <c r="B35" s="206"/>
      <c r="C35" s="206"/>
      <c r="D35" s="215"/>
      <c r="E35" s="207"/>
      <c r="F35" s="59">
        <f t="shared" si="0"/>
        <v>0</v>
      </c>
      <c r="G35" s="60"/>
      <c r="H35" s="61"/>
      <c r="I35" s="61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  <c r="T35" s="15"/>
    </row>
    <row r="36" spans="1:20" ht="15.75">
      <c r="A36" s="84"/>
      <c r="B36" s="85"/>
      <c r="C36" s="85"/>
      <c r="D36" s="206"/>
      <c r="E36" s="58"/>
      <c r="F36" s="59">
        <f aca="true" t="shared" si="3" ref="F36:F58">SUM(G36:L36)</f>
        <v>0</v>
      </c>
      <c r="G36" s="60"/>
      <c r="H36" s="61"/>
      <c r="I36" s="61"/>
      <c r="J36" s="62"/>
      <c r="K36" s="62"/>
      <c r="L36" s="68">
        <f aca="true" t="shared" si="4" ref="L36:L58">IF(M36&lt;5,0,-MIN(G36:K36))</f>
        <v>0</v>
      </c>
      <c r="M36" s="68">
        <f aca="true" t="shared" si="5" ref="M36:M58">COUNTA(G36:K36)</f>
        <v>0</v>
      </c>
      <c r="N36" s="15"/>
      <c r="O36" s="15"/>
      <c r="P36" s="15"/>
      <c r="Q36" s="15"/>
      <c r="R36" s="15"/>
      <c r="S36" s="15"/>
      <c r="T36" s="15"/>
    </row>
    <row r="37" spans="1:20" ht="15.75">
      <c r="A37" s="84"/>
      <c r="B37" s="85"/>
      <c r="C37" s="85"/>
      <c r="D37" s="85"/>
      <c r="E37" s="58"/>
      <c r="F37" s="59">
        <f t="shared" si="3"/>
        <v>0</v>
      </c>
      <c r="G37" s="60"/>
      <c r="H37" s="61"/>
      <c r="I37" s="61"/>
      <c r="J37" s="62"/>
      <c r="K37" s="62"/>
      <c r="L37" s="68">
        <f t="shared" si="4"/>
        <v>0</v>
      </c>
      <c r="M37" s="68">
        <f t="shared" si="5"/>
        <v>0</v>
      </c>
      <c r="N37" s="15"/>
      <c r="O37" s="15"/>
      <c r="P37" s="15"/>
      <c r="Q37" s="15"/>
      <c r="R37" s="15"/>
      <c r="S37" s="15"/>
      <c r="T37" s="15"/>
    </row>
    <row r="38" spans="1:20" ht="15.75">
      <c r="A38" s="84"/>
      <c r="B38" s="85"/>
      <c r="C38" s="85"/>
      <c r="D38" s="85"/>
      <c r="E38" s="58"/>
      <c r="F38" s="59">
        <f t="shared" si="3"/>
        <v>0</v>
      </c>
      <c r="G38" s="61"/>
      <c r="H38" s="61"/>
      <c r="I38" s="61"/>
      <c r="J38" s="62"/>
      <c r="K38" s="62"/>
      <c r="L38" s="68">
        <f t="shared" si="4"/>
        <v>0</v>
      </c>
      <c r="M38" s="68">
        <f t="shared" si="5"/>
        <v>0</v>
      </c>
      <c r="N38" s="15"/>
      <c r="O38" s="15"/>
      <c r="P38" s="15"/>
      <c r="Q38" s="15"/>
      <c r="R38" s="15"/>
      <c r="S38" s="15"/>
      <c r="T38" s="15"/>
    </row>
    <row r="39" spans="1:20" ht="15.75">
      <c r="A39" s="84"/>
      <c r="B39" s="206"/>
      <c r="C39" s="206"/>
      <c r="D39" s="206"/>
      <c r="E39" s="207"/>
      <c r="F39" s="59">
        <f t="shared" si="3"/>
        <v>0</v>
      </c>
      <c r="G39" s="61"/>
      <c r="H39" s="61"/>
      <c r="I39" s="61"/>
      <c r="J39" s="62"/>
      <c r="K39" s="62"/>
      <c r="L39" s="68">
        <f t="shared" si="4"/>
        <v>0</v>
      </c>
      <c r="M39" s="68">
        <f t="shared" si="5"/>
        <v>0</v>
      </c>
      <c r="N39" s="15"/>
      <c r="O39" s="15"/>
      <c r="P39" s="15"/>
      <c r="Q39" s="15"/>
      <c r="R39" s="15"/>
      <c r="S39" s="15"/>
      <c r="T39" s="15"/>
    </row>
    <row r="40" spans="1:20" ht="15.75">
      <c r="A40" s="84"/>
      <c r="B40" s="227"/>
      <c r="C40" s="227"/>
      <c r="D40" s="227"/>
      <c r="E40" s="225"/>
      <c r="F40" s="59">
        <f t="shared" si="3"/>
        <v>0</v>
      </c>
      <c r="G40" s="61"/>
      <c r="H40" s="61"/>
      <c r="I40" s="61"/>
      <c r="J40" s="62"/>
      <c r="K40" s="62"/>
      <c r="L40" s="68">
        <f t="shared" si="4"/>
        <v>0</v>
      </c>
      <c r="M40" s="68">
        <f t="shared" si="5"/>
        <v>0</v>
      </c>
      <c r="N40" s="15"/>
      <c r="O40" s="15"/>
      <c r="P40" s="15"/>
      <c r="Q40" s="15"/>
      <c r="R40" s="15"/>
      <c r="S40" s="15"/>
      <c r="T40" s="15"/>
    </row>
    <row r="41" spans="1:20" ht="15.75">
      <c r="A41" s="84"/>
      <c r="B41" s="227"/>
      <c r="C41" s="227"/>
      <c r="D41" s="227"/>
      <c r="E41" s="226"/>
      <c r="F41" s="59">
        <f t="shared" si="3"/>
        <v>0</v>
      </c>
      <c r="G41" s="65"/>
      <c r="H41" s="61"/>
      <c r="I41" s="61"/>
      <c r="J41" s="62"/>
      <c r="K41" s="62"/>
      <c r="L41" s="68">
        <f t="shared" si="4"/>
        <v>0</v>
      </c>
      <c r="M41" s="68">
        <f t="shared" si="5"/>
        <v>0</v>
      </c>
      <c r="N41" s="15"/>
      <c r="O41" s="15"/>
      <c r="P41" s="15"/>
      <c r="Q41" s="15"/>
      <c r="R41" s="15"/>
      <c r="S41" s="15"/>
      <c r="T41" s="15"/>
    </row>
    <row r="42" spans="1:20" ht="15.75">
      <c r="A42" s="84"/>
      <c r="B42" s="206"/>
      <c r="C42" s="206"/>
      <c r="D42" s="206"/>
      <c r="E42" s="207"/>
      <c r="F42" s="59">
        <f t="shared" si="3"/>
        <v>0</v>
      </c>
      <c r="G42" s="61"/>
      <c r="H42" s="61"/>
      <c r="I42" s="61"/>
      <c r="J42" s="62"/>
      <c r="K42" s="62"/>
      <c r="L42" s="68">
        <f t="shared" si="4"/>
        <v>0</v>
      </c>
      <c r="M42" s="68">
        <f t="shared" si="5"/>
        <v>0</v>
      </c>
      <c r="N42" s="15"/>
      <c r="O42" s="15"/>
      <c r="P42" s="15"/>
      <c r="Q42" s="15"/>
      <c r="R42" s="15"/>
      <c r="S42" s="15"/>
      <c r="T42" s="15"/>
    </row>
    <row r="43" spans="1:20" ht="15.75">
      <c r="A43" s="84"/>
      <c r="B43" s="206"/>
      <c r="C43" s="206"/>
      <c r="D43" s="215"/>
      <c r="E43" s="207"/>
      <c r="F43" s="59">
        <f t="shared" si="3"/>
        <v>0</v>
      </c>
      <c r="G43" s="61"/>
      <c r="H43" s="61"/>
      <c r="I43" s="61"/>
      <c r="J43" s="62"/>
      <c r="K43" s="62"/>
      <c r="L43" s="68">
        <f t="shared" si="4"/>
        <v>0</v>
      </c>
      <c r="M43" s="68">
        <f t="shared" si="5"/>
        <v>0</v>
      </c>
      <c r="N43" s="15"/>
      <c r="O43" s="15"/>
      <c r="P43" s="15"/>
      <c r="Q43" s="15"/>
      <c r="R43" s="15"/>
      <c r="S43" s="15"/>
      <c r="T43" s="15"/>
    </row>
    <row r="44" spans="1:20" ht="15.75">
      <c r="A44" s="84"/>
      <c r="B44" s="227"/>
      <c r="C44" s="227"/>
      <c r="D44" s="227"/>
      <c r="E44" s="226"/>
      <c r="F44" s="59">
        <f t="shared" si="3"/>
        <v>0</v>
      </c>
      <c r="G44" s="60"/>
      <c r="H44" s="61"/>
      <c r="I44" s="61"/>
      <c r="J44" s="62"/>
      <c r="K44" s="62"/>
      <c r="L44" s="68">
        <f t="shared" si="4"/>
        <v>0</v>
      </c>
      <c r="M44" s="68">
        <f t="shared" si="5"/>
        <v>0</v>
      </c>
      <c r="N44" s="15"/>
      <c r="O44" s="15"/>
      <c r="P44" s="15"/>
      <c r="Q44" s="15"/>
      <c r="R44" s="15"/>
      <c r="S44" s="15"/>
      <c r="T44" s="15"/>
    </row>
    <row r="45" spans="1:20" ht="15.75">
      <c r="A45" s="84"/>
      <c r="B45" s="227"/>
      <c r="C45" s="227"/>
      <c r="D45" s="227"/>
      <c r="E45" s="225"/>
      <c r="F45" s="59">
        <f t="shared" si="3"/>
        <v>0</v>
      </c>
      <c r="G45" s="60"/>
      <c r="H45" s="61"/>
      <c r="I45" s="61"/>
      <c r="J45" s="62"/>
      <c r="K45" s="62"/>
      <c r="L45" s="68">
        <f t="shared" si="4"/>
        <v>0</v>
      </c>
      <c r="M45" s="68">
        <f t="shared" si="5"/>
        <v>0</v>
      </c>
      <c r="N45" s="15"/>
      <c r="O45" s="15"/>
      <c r="P45" s="15"/>
      <c r="Q45" s="15"/>
      <c r="R45" s="15"/>
      <c r="S45" s="15"/>
      <c r="T45" s="15"/>
    </row>
    <row r="46" spans="1:20" ht="15.75">
      <c r="A46" s="84"/>
      <c r="B46" s="206"/>
      <c r="C46" s="206"/>
      <c r="D46" s="206"/>
      <c r="E46" s="207"/>
      <c r="F46" s="59">
        <f t="shared" si="3"/>
        <v>0</v>
      </c>
      <c r="G46" s="65"/>
      <c r="H46" s="61"/>
      <c r="I46" s="61"/>
      <c r="J46" s="62"/>
      <c r="K46" s="62"/>
      <c r="L46" s="68">
        <f t="shared" si="4"/>
        <v>0</v>
      </c>
      <c r="M46" s="68">
        <f t="shared" si="5"/>
        <v>0</v>
      </c>
      <c r="N46" s="15"/>
      <c r="O46" s="15"/>
      <c r="P46" s="15"/>
      <c r="Q46" s="15"/>
      <c r="R46" s="15"/>
      <c r="S46" s="15"/>
      <c r="T46" s="15"/>
    </row>
    <row r="47" spans="1:20" ht="15.75">
      <c r="A47" s="68"/>
      <c r="B47" s="206"/>
      <c r="C47" s="206"/>
      <c r="D47" s="206"/>
      <c r="E47" s="207"/>
      <c r="F47" s="59">
        <f t="shared" si="3"/>
        <v>0</v>
      </c>
      <c r="G47" s="65"/>
      <c r="H47" s="61"/>
      <c r="I47" s="61"/>
      <c r="J47" s="62"/>
      <c r="K47" s="62"/>
      <c r="L47" s="68">
        <f t="shared" si="4"/>
        <v>0</v>
      </c>
      <c r="M47" s="68">
        <f t="shared" si="5"/>
        <v>0</v>
      </c>
      <c r="N47" s="15"/>
      <c r="O47" s="15"/>
      <c r="P47" s="15"/>
      <c r="Q47" s="15"/>
      <c r="R47" s="15"/>
      <c r="S47" s="15"/>
      <c r="T47" s="15"/>
    </row>
    <row r="48" spans="1:20" ht="15.75">
      <c r="A48" s="68"/>
      <c r="B48" s="85"/>
      <c r="C48" s="85"/>
      <c r="D48" s="85"/>
      <c r="E48" s="58"/>
      <c r="F48" s="59">
        <f t="shared" si="3"/>
        <v>0</v>
      </c>
      <c r="G48" s="60"/>
      <c r="H48" s="61"/>
      <c r="I48" s="61"/>
      <c r="J48" s="62"/>
      <c r="K48" s="62"/>
      <c r="L48" s="68">
        <f t="shared" si="4"/>
        <v>0</v>
      </c>
      <c r="M48" s="68">
        <f t="shared" si="5"/>
        <v>0</v>
      </c>
      <c r="N48" s="15"/>
      <c r="O48" s="15"/>
      <c r="P48" s="15"/>
      <c r="Q48" s="15"/>
      <c r="R48" s="15"/>
      <c r="S48" s="15"/>
      <c r="T48" s="15"/>
    </row>
    <row r="49" spans="1:20" ht="15.75">
      <c r="A49" s="68"/>
      <c r="B49" s="85"/>
      <c r="C49" s="85"/>
      <c r="D49" s="85"/>
      <c r="E49" s="58"/>
      <c r="F49" s="59">
        <f t="shared" si="3"/>
        <v>0</v>
      </c>
      <c r="G49" s="65"/>
      <c r="H49" s="61"/>
      <c r="I49" s="61"/>
      <c r="J49" s="62"/>
      <c r="K49" s="62"/>
      <c r="L49" s="68">
        <f t="shared" si="4"/>
        <v>0</v>
      </c>
      <c r="M49" s="68">
        <f t="shared" si="5"/>
        <v>0</v>
      </c>
      <c r="N49" s="15"/>
      <c r="O49" s="15"/>
      <c r="P49" s="15"/>
      <c r="Q49" s="15"/>
      <c r="R49" s="15"/>
      <c r="S49" s="15"/>
      <c r="T49" s="15"/>
    </row>
    <row r="50" spans="1:20" ht="15.75">
      <c r="A50" s="68"/>
      <c r="B50" s="85"/>
      <c r="C50" s="85"/>
      <c r="D50" s="85"/>
      <c r="E50" s="58"/>
      <c r="F50" s="59">
        <f t="shared" si="3"/>
        <v>0</v>
      </c>
      <c r="G50" s="65"/>
      <c r="H50" s="61"/>
      <c r="I50" s="61"/>
      <c r="J50" s="62"/>
      <c r="K50" s="62"/>
      <c r="L50" s="68">
        <f t="shared" si="4"/>
        <v>0</v>
      </c>
      <c r="M50" s="68">
        <f t="shared" si="5"/>
        <v>0</v>
      </c>
      <c r="N50" s="15"/>
      <c r="O50" s="15"/>
      <c r="P50" s="15"/>
      <c r="Q50" s="15"/>
      <c r="R50" s="15"/>
      <c r="S50" s="15"/>
      <c r="T50" s="15"/>
    </row>
    <row r="51" spans="1:20" ht="15.75">
      <c r="A51" s="68"/>
      <c r="B51" s="85"/>
      <c r="C51" s="85"/>
      <c r="D51" s="85"/>
      <c r="E51" s="58"/>
      <c r="F51" s="59">
        <f t="shared" si="3"/>
        <v>0</v>
      </c>
      <c r="G51" s="61"/>
      <c r="H51" s="61"/>
      <c r="I51" s="61"/>
      <c r="J51" s="62"/>
      <c r="K51" s="62"/>
      <c r="L51" s="68">
        <f t="shared" si="4"/>
        <v>0</v>
      </c>
      <c r="M51" s="68">
        <f t="shared" si="5"/>
        <v>0</v>
      </c>
      <c r="N51" s="15"/>
      <c r="O51" s="15"/>
      <c r="P51" s="15"/>
      <c r="Q51" s="15"/>
      <c r="R51" s="15"/>
      <c r="S51" s="15"/>
      <c r="T51" s="15"/>
    </row>
    <row r="52" spans="1:20" ht="15.75">
      <c r="A52" s="68"/>
      <c r="B52" s="85"/>
      <c r="C52" s="85"/>
      <c r="D52" s="85"/>
      <c r="E52" s="58"/>
      <c r="F52" s="59">
        <f t="shared" si="3"/>
        <v>0</v>
      </c>
      <c r="G52" s="60"/>
      <c r="H52" s="61"/>
      <c r="I52" s="61"/>
      <c r="J52" s="62"/>
      <c r="K52" s="62"/>
      <c r="L52" s="68">
        <f t="shared" si="4"/>
        <v>0</v>
      </c>
      <c r="M52" s="68">
        <f t="shared" si="5"/>
        <v>0</v>
      </c>
      <c r="N52" s="15"/>
      <c r="O52" s="15"/>
      <c r="P52" s="15"/>
      <c r="Q52" s="15"/>
      <c r="R52" s="15"/>
      <c r="S52" s="15"/>
      <c r="T52" s="15"/>
    </row>
    <row r="53" spans="1:20" ht="15.75">
      <c r="A53" s="68"/>
      <c r="B53" s="85"/>
      <c r="C53" s="85"/>
      <c r="D53" s="85"/>
      <c r="E53" s="58"/>
      <c r="F53" s="59">
        <f t="shared" si="3"/>
        <v>0</v>
      </c>
      <c r="G53" s="65"/>
      <c r="H53" s="61"/>
      <c r="I53" s="61"/>
      <c r="J53" s="62"/>
      <c r="K53" s="62"/>
      <c r="L53" s="68">
        <f t="shared" si="4"/>
        <v>0</v>
      </c>
      <c r="M53" s="68">
        <f t="shared" si="5"/>
        <v>0</v>
      </c>
      <c r="N53" s="15"/>
      <c r="O53" s="15"/>
      <c r="P53" s="15"/>
      <c r="Q53" s="15"/>
      <c r="R53" s="15"/>
      <c r="S53" s="15"/>
      <c r="T53" s="15"/>
    </row>
    <row r="54" spans="1:20" ht="15.75">
      <c r="A54" s="25"/>
      <c r="B54" s="85"/>
      <c r="C54" s="85"/>
      <c r="D54" s="85"/>
      <c r="E54" s="58"/>
      <c r="F54" s="26">
        <f t="shared" si="3"/>
        <v>0</v>
      </c>
      <c r="G54" s="36"/>
      <c r="H54" s="27"/>
      <c r="I54" s="27"/>
      <c r="J54" s="24"/>
      <c r="K54" s="24"/>
      <c r="L54" s="25">
        <f t="shared" si="4"/>
        <v>0</v>
      </c>
      <c r="M54" s="25">
        <f t="shared" si="5"/>
        <v>0</v>
      </c>
      <c r="N54" s="15"/>
      <c r="O54" s="15"/>
      <c r="P54" s="15"/>
      <c r="Q54" s="15"/>
      <c r="R54" s="15"/>
      <c r="S54" s="15"/>
      <c r="T54" s="15"/>
    </row>
    <row r="55" spans="1:20" ht="15.75">
      <c r="A55" s="16"/>
      <c r="B55" s="227"/>
      <c r="C55" s="227"/>
      <c r="D55" s="227"/>
      <c r="E55" s="225"/>
      <c r="F55" s="17">
        <f t="shared" si="3"/>
        <v>0</v>
      </c>
      <c r="G55" s="19"/>
      <c r="H55" s="19"/>
      <c r="I55" s="19"/>
      <c r="J55" s="20"/>
      <c r="K55" s="20"/>
      <c r="L55" s="25">
        <f t="shared" si="4"/>
        <v>0</v>
      </c>
      <c r="M55" s="16">
        <f t="shared" si="5"/>
        <v>0</v>
      </c>
      <c r="N55" s="15"/>
      <c r="O55" s="15"/>
      <c r="P55" s="15"/>
      <c r="Q55" s="15"/>
      <c r="R55" s="15"/>
      <c r="S55" s="15"/>
      <c r="T55" s="15"/>
    </row>
    <row r="56" spans="1:20" ht="15.75">
      <c r="A56" s="16"/>
      <c r="B56" s="227"/>
      <c r="C56" s="227"/>
      <c r="D56" s="227"/>
      <c r="E56" s="226"/>
      <c r="F56" s="17">
        <f t="shared" si="3"/>
        <v>0</v>
      </c>
      <c r="G56" s="18"/>
      <c r="H56" s="19"/>
      <c r="I56" s="19"/>
      <c r="J56" s="20"/>
      <c r="K56" s="20"/>
      <c r="L56" s="25">
        <f t="shared" si="4"/>
        <v>0</v>
      </c>
      <c r="M56" s="16">
        <f t="shared" si="5"/>
        <v>0</v>
      </c>
      <c r="N56" s="15"/>
      <c r="O56" s="15"/>
      <c r="P56" s="15"/>
      <c r="Q56" s="15"/>
      <c r="R56" s="15"/>
      <c r="S56" s="15"/>
      <c r="T56" s="15"/>
    </row>
    <row r="57" spans="1:20" ht="15.75">
      <c r="A57" s="16"/>
      <c r="B57" s="206"/>
      <c r="C57" s="206"/>
      <c r="D57" s="206"/>
      <c r="E57" s="207"/>
      <c r="F57" s="17">
        <f t="shared" si="3"/>
        <v>0</v>
      </c>
      <c r="G57" s="19"/>
      <c r="H57" s="19"/>
      <c r="I57" s="19"/>
      <c r="J57" s="20"/>
      <c r="K57" s="20"/>
      <c r="L57" s="25">
        <f t="shared" si="4"/>
        <v>0</v>
      </c>
      <c r="M57" s="16">
        <f t="shared" si="5"/>
        <v>0</v>
      </c>
      <c r="N57" s="15"/>
      <c r="O57" s="15"/>
      <c r="P57" s="15"/>
      <c r="Q57" s="15"/>
      <c r="R57" s="15"/>
      <c r="S57" s="15"/>
      <c r="T57" s="15"/>
    </row>
    <row r="58" spans="1:20" ht="15.75">
      <c r="A58" s="16"/>
      <c r="B58" s="206"/>
      <c r="C58" s="206"/>
      <c r="D58" s="206"/>
      <c r="E58" s="207"/>
      <c r="F58" s="17">
        <f t="shared" si="3"/>
        <v>0</v>
      </c>
      <c r="G58" s="18"/>
      <c r="H58" s="19"/>
      <c r="I58" s="19"/>
      <c r="J58" s="20"/>
      <c r="K58" s="20"/>
      <c r="L58" s="25">
        <f t="shared" si="4"/>
        <v>0</v>
      </c>
      <c r="M58" s="16">
        <f t="shared" si="5"/>
        <v>0</v>
      </c>
      <c r="N58" s="15"/>
      <c r="O58" s="15"/>
      <c r="P58" s="15"/>
      <c r="Q58" s="15"/>
      <c r="R58" s="15"/>
      <c r="S58" s="15"/>
      <c r="T58" s="15"/>
    </row>
    <row r="59" spans="2:5" ht="15">
      <c r="B59" s="227"/>
      <c r="C59" s="227"/>
      <c r="D59" s="227"/>
      <c r="E59" s="226"/>
    </row>
    <row r="60" spans="2:5" ht="15">
      <c r="B60" s="227"/>
      <c r="C60" s="227"/>
      <c r="D60" s="215"/>
      <c r="E60" s="226"/>
    </row>
    <row r="61" spans="2:5" ht="15">
      <c r="B61" s="227"/>
      <c r="C61" s="227"/>
      <c r="D61" s="227"/>
      <c r="E61" s="226"/>
    </row>
    <row r="62" spans="2:5" ht="15">
      <c r="B62" s="227"/>
      <c r="C62" s="227"/>
      <c r="D62" s="227"/>
      <c r="E62" s="226"/>
    </row>
    <row r="63" spans="2:5" ht="15">
      <c r="B63" s="227"/>
      <c r="C63" s="227"/>
      <c r="D63" s="227"/>
      <c r="E63" s="226"/>
    </row>
    <row r="64" spans="2:5" ht="15">
      <c r="B64" s="227"/>
      <c r="C64" s="227"/>
      <c r="D64" s="227"/>
      <c r="E64" s="226"/>
    </row>
    <row r="65" spans="2:5" ht="15">
      <c r="B65" s="227"/>
      <c r="C65" s="227"/>
      <c r="D65" s="227"/>
      <c r="E65" s="226"/>
    </row>
    <row r="66" spans="2:5" ht="15">
      <c r="B66" s="85"/>
      <c r="C66" s="85"/>
      <c r="D66" s="247"/>
      <c r="E66" s="174"/>
    </row>
    <row r="67" spans="2:5" ht="15">
      <c r="B67" s="206"/>
      <c r="C67" s="206"/>
      <c r="D67" s="206"/>
      <c r="E67" s="207"/>
    </row>
    <row r="68" spans="2:5" ht="15">
      <c r="B68" s="206"/>
      <c r="C68" s="206"/>
      <c r="D68" s="206"/>
      <c r="E68" s="207"/>
    </row>
    <row r="69" spans="2:5" ht="15">
      <c r="B69" s="227"/>
      <c r="C69" s="227"/>
      <c r="D69" s="227"/>
      <c r="E69" s="226"/>
    </row>
    <row r="70" spans="2:5" ht="15">
      <c r="B70" s="206"/>
      <c r="C70" s="206"/>
      <c r="D70" s="206"/>
      <c r="E70" s="207"/>
    </row>
    <row r="71" spans="2:5" ht="15">
      <c r="B71" s="206"/>
      <c r="C71" s="206"/>
      <c r="D71" s="206"/>
      <c r="E71" s="207"/>
    </row>
    <row r="72" spans="2:5" ht="15">
      <c r="B72" s="227"/>
      <c r="C72" s="227"/>
      <c r="D72" s="227"/>
      <c r="E72" s="226"/>
    </row>
    <row r="73" spans="2:5" ht="15">
      <c r="B73" s="85"/>
      <c r="C73" s="85"/>
      <c r="D73" s="85"/>
      <c r="E73" s="79"/>
    </row>
    <row r="74" spans="2:5" ht="15">
      <c r="B74" s="85"/>
      <c r="C74" s="85"/>
      <c r="D74" s="85"/>
      <c r="E74" s="79"/>
    </row>
    <row r="75" spans="2:5" ht="15">
      <c r="B75" s="227"/>
      <c r="C75" s="227"/>
      <c r="D75" s="215"/>
      <c r="E75" s="225"/>
    </row>
    <row r="76" spans="2:5" ht="15">
      <c r="B76" s="85"/>
      <c r="C76" s="85"/>
      <c r="D76" s="85"/>
      <c r="E76" s="79"/>
    </row>
    <row r="77" spans="2:5" ht="15">
      <c r="B77" s="227"/>
      <c r="C77" s="227"/>
      <c r="D77" s="227"/>
      <c r="E77" s="226"/>
    </row>
    <row r="78" spans="2:5" ht="15">
      <c r="B78" s="227"/>
      <c r="C78" s="227"/>
      <c r="D78" s="215"/>
      <c r="E78" s="225"/>
    </row>
    <row r="79" spans="2:5" ht="15">
      <c r="B79" s="85"/>
      <c r="C79" s="85"/>
      <c r="D79" s="247"/>
      <c r="E79" s="174"/>
    </row>
    <row r="80" spans="2:5" ht="15">
      <c r="B80" s="227"/>
      <c r="C80" s="227"/>
      <c r="D80" s="227"/>
      <c r="E80" s="226"/>
    </row>
    <row r="81" spans="2:5" ht="15">
      <c r="B81" s="85"/>
      <c r="C81" s="85"/>
      <c r="D81" s="85"/>
      <c r="E81" s="79"/>
    </row>
    <row r="82" spans="2:5" ht="15">
      <c r="B82" s="227"/>
      <c r="C82" s="227"/>
      <c r="D82" s="227"/>
      <c r="E82" s="225"/>
    </row>
    <row r="83" spans="2:5" ht="15">
      <c r="B83" s="227"/>
      <c r="C83" s="227"/>
      <c r="D83" s="227"/>
      <c r="E83" s="225"/>
    </row>
    <row r="84" spans="2:5" ht="15">
      <c r="B84" s="85"/>
      <c r="C84" s="85"/>
      <c r="D84" s="85"/>
      <c r="E84" s="79"/>
    </row>
    <row r="85" spans="2:5" ht="15">
      <c r="B85" s="206"/>
      <c r="C85" s="206"/>
      <c r="D85" s="206"/>
      <c r="E85" s="207"/>
    </row>
    <row r="86" spans="2:5" ht="15">
      <c r="B86" s="227"/>
      <c r="C86" s="227"/>
      <c r="D86" s="227"/>
      <c r="E86" s="226"/>
    </row>
    <row r="87" spans="2:5" ht="15">
      <c r="B87" s="206"/>
      <c r="C87" s="206"/>
      <c r="D87" s="215"/>
      <c r="E87" s="207"/>
    </row>
    <row r="88" spans="2:5" ht="15">
      <c r="B88" s="85"/>
      <c r="C88" s="85"/>
      <c r="D88" s="85"/>
      <c r="E88" s="69"/>
    </row>
    <row r="89" spans="2:5" ht="15">
      <c r="B89" s="85"/>
      <c r="C89" s="85"/>
      <c r="D89" s="85"/>
      <c r="E89" s="95"/>
    </row>
    <row r="90" spans="2:5" ht="15">
      <c r="B90" s="85"/>
      <c r="C90" s="85"/>
      <c r="D90" s="85"/>
      <c r="E90" s="69"/>
    </row>
    <row r="91" spans="2:5" ht="15">
      <c r="B91" s="85"/>
      <c r="C91" s="85"/>
      <c r="D91" s="85"/>
      <c r="E91" s="79"/>
    </row>
    <row r="92" spans="2:5" ht="15">
      <c r="B92" s="227"/>
      <c r="C92" s="227"/>
      <c r="D92" s="227"/>
      <c r="E92" s="226"/>
    </row>
    <row r="93" spans="2:5" ht="15">
      <c r="B93" s="85"/>
      <c r="C93" s="85"/>
      <c r="D93" s="85"/>
      <c r="E93" s="95"/>
    </row>
    <row r="94" spans="2:5" ht="15">
      <c r="B94" s="85"/>
      <c r="C94" s="85"/>
      <c r="D94" s="85"/>
      <c r="E94" s="95"/>
    </row>
    <row r="95" spans="2:5" ht="15">
      <c r="B95" s="85"/>
      <c r="C95" s="85"/>
      <c r="D95" s="85"/>
      <c r="E95" s="69"/>
    </row>
    <row r="96" spans="2:5" ht="15">
      <c r="B96" s="85"/>
      <c r="C96" s="85"/>
      <c r="D96" s="85"/>
      <c r="E96" s="95"/>
    </row>
    <row r="97" spans="2:5" ht="15">
      <c r="B97" s="85"/>
      <c r="C97" s="85"/>
      <c r="D97" s="85"/>
      <c r="E97" s="69"/>
    </row>
    <row r="98" spans="2:5" ht="15">
      <c r="B98" s="227"/>
      <c r="C98" s="227"/>
      <c r="D98" s="227"/>
      <c r="E98" s="226"/>
    </row>
    <row r="99" spans="2:5" ht="15">
      <c r="B99" s="227"/>
      <c r="C99" s="227"/>
      <c r="D99" s="227"/>
      <c r="E99" s="225"/>
    </row>
    <row r="100" spans="2:5" ht="15">
      <c r="B100" s="85"/>
      <c r="C100" s="85"/>
      <c r="D100" s="85"/>
      <c r="E100" s="69"/>
    </row>
    <row r="101" spans="2:5" ht="15">
      <c r="B101" s="85"/>
      <c r="C101" s="85"/>
      <c r="D101" s="85"/>
      <c r="E101" s="69"/>
    </row>
    <row r="102" spans="2:5" ht="15">
      <c r="B102" s="227"/>
      <c r="C102" s="227"/>
      <c r="D102" s="227"/>
      <c r="E102" s="225"/>
    </row>
    <row r="103" spans="2:5" ht="15">
      <c r="B103" s="206"/>
      <c r="C103" s="206"/>
      <c r="D103" s="215"/>
      <c r="E103" s="207"/>
    </row>
    <row r="104" spans="2:5" ht="15">
      <c r="B104" s="227"/>
      <c r="C104" s="227"/>
      <c r="D104" s="227"/>
      <c r="E104" s="225"/>
    </row>
    <row r="105" spans="2:5" ht="15">
      <c r="B105" s="85"/>
      <c r="C105" s="85"/>
      <c r="D105" s="85"/>
      <c r="E105" s="69"/>
    </row>
    <row r="106" spans="2:5" ht="15">
      <c r="B106" s="206"/>
      <c r="C106" s="206"/>
      <c r="D106" s="206"/>
      <c r="E106" s="207"/>
    </row>
    <row r="107" spans="2:5" ht="15">
      <c r="B107" s="263"/>
      <c r="C107" s="263"/>
      <c r="D107" s="85"/>
      <c r="E107" s="177"/>
    </row>
    <row r="108" spans="2:5" ht="15">
      <c r="B108" s="206"/>
      <c r="C108" s="206"/>
      <c r="D108" s="215"/>
      <c r="E108" s="207"/>
    </row>
    <row r="109" spans="2:5" ht="15">
      <c r="B109" s="227"/>
      <c r="C109" s="227"/>
      <c r="D109" s="215"/>
      <c r="E109" s="226"/>
    </row>
    <row r="110" spans="2:5" ht="15">
      <c r="B110" s="85"/>
      <c r="C110" s="241"/>
      <c r="D110" s="241"/>
      <c r="E110" s="174"/>
    </row>
    <row r="111" spans="2:5" ht="15">
      <c r="B111" s="206"/>
      <c r="C111" s="206"/>
      <c r="D111" s="206"/>
      <c r="E111" s="207"/>
    </row>
    <row r="112" spans="2:5" ht="15">
      <c r="B112" s="227"/>
      <c r="C112" s="227"/>
      <c r="D112" s="227"/>
      <c r="E112" s="226"/>
    </row>
    <row r="113" spans="2:5" ht="15">
      <c r="B113" s="85"/>
      <c r="C113" s="85"/>
      <c r="D113" s="248"/>
      <c r="E113" s="179"/>
    </row>
    <row r="114" spans="2:5" ht="15">
      <c r="B114" s="85"/>
      <c r="C114" s="85"/>
      <c r="D114" s="231"/>
      <c r="E114" s="102"/>
    </row>
    <row r="115" spans="2:5" ht="15">
      <c r="B115" s="85"/>
      <c r="C115" s="85"/>
      <c r="D115" s="248"/>
      <c r="E115" s="179"/>
    </row>
    <row r="116" spans="2:5" ht="15">
      <c r="B116" s="206"/>
      <c r="C116" s="206"/>
      <c r="D116" s="206"/>
      <c r="E116" s="207"/>
    </row>
    <row r="117" spans="2:5" ht="15">
      <c r="B117" s="232"/>
      <c r="C117" s="232"/>
      <c r="D117" s="217"/>
      <c r="E117" s="169"/>
    </row>
    <row r="118" spans="2:5" ht="15">
      <c r="B118" s="233"/>
      <c r="C118" s="233"/>
      <c r="D118" s="237"/>
      <c r="E118" s="167"/>
    </row>
    <row r="119" spans="2:5" ht="15">
      <c r="B119" s="248"/>
      <c r="C119" s="248"/>
      <c r="D119" s="248"/>
      <c r="E119" s="249"/>
    </row>
    <row r="120" spans="2:5" ht="15">
      <c r="B120" s="227"/>
      <c r="C120" s="227"/>
      <c r="D120" s="227"/>
      <c r="E120" s="226"/>
    </row>
    <row r="121" spans="2:5" ht="15">
      <c r="B121" s="85"/>
      <c r="C121" s="85"/>
      <c r="D121" s="248"/>
      <c r="E121" s="106"/>
    </row>
    <row r="122" spans="2:5" ht="15">
      <c r="B122" s="227"/>
      <c r="C122" s="227"/>
      <c r="D122" s="215"/>
      <c r="E122" s="226"/>
    </row>
    <row r="123" spans="2:5" ht="15">
      <c r="B123" s="206"/>
      <c r="C123" s="206"/>
      <c r="D123" s="206"/>
      <c r="E123" s="207"/>
    </row>
    <row r="124" spans="2:5" ht="15">
      <c r="B124" s="227"/>
      <c r="C124" s="227"/>
      <c r="D124" s="227"/>
      <c r="E124" s="226"/>
    </row>
    <row r="125" spans="2:5" ht="15">
      <c r="B125" s="85"/>
      <c r="C125" s="241"/>
      <c r="D125" s="241"/>
      <c r="E125" s="174"/>
    </row>
    <row r="126" spans="2:5" ht="15">
      <c r="B126" s="85"/>
      <c r="C126" s="241"/>
      <c r="D126" s="241"/>
      <c r="E126" s="174"/>
    </row>
    <row r="127" spans="2:5" ht="15">
      <c r="B127" s="85"/>
      <c r="C127" s="241"/>
      <c r="D127" s="241"/>
      <c r="E127" s="174"/>
    </row>
    <row r="128" spans="2:5" ht="15">
      <c r="B128" s="227"/>
      <c r="C128" s="227"/>
      <c r="D128" s="227"/>
      <c r="E128" s="226"/>
    </row>
    <row r="129" spans="2:5" ht="15">
      <c r="B129" s="227"/>
      <c r="C129" s="227"/>
      <c r="D129" s="227"/>
      <c r="E129" s="225"/>
    </row>
    <row r="130" spans="2:5" ht="15">
      <c r="B130" s="206"/>
      <c r="C130" s="206"/>
      <c r="D130" s="206"/>
      <c r="E130" s="207"/>
    </row>
    <row r="131" spans="2:5" ht="15">
      <c r="B131" s="227"/>
      <c r="C131" s="227"/>
      <c r="D131" s="227"/>
      <c r="E131" s="225"/>
    </row>
    <row r="132" spans="2:5" ht="15">
      <c r="B132" s="206"/>
      <c r="C132" s="206"/>
      <c r="D132" s="206"/>
      <c r="E132" s="207"/>
    </row>
    <row r="133" spans="2:5" ht="15">
      <c r="B133" s="85"/>
      <c r="C133" s="241"/>
      <c r="D133" s="241"/>
      <c r="E133" s="174"/>
    </row>
    <row r="134" spans="2:5" ht="15">
      <c r="B134" s="85"/>
      <c r="C134" s="85"/>
      <c r="D134" s="85"/>
      <c r="E134" s="106"/>
    </row>
    <row r="135" spans="2:5" ht="15">
      <c r="B135" s="227"/>
      <c r="C135" s="227"/>
      <c r="D135" s="227"/>
      <c r="E135" s="226"/>
    </row>
    <row r="136" spans="2:5" ht="15">
      <c r="B136" s="206"/>
      <c r="C136" s="206"/>
      <c r="D136" s="206"/>
      <c r="E136" s="207"/>
    </row>
    <row r="137" spans="2:5" ht="15">
      <c r="B137" s="85"/>
      <c r="C137" s="241"/>
      <c r="D137" s="241"/>
      <c r="E137" s="174"/>
    </row>
    <row r="138" spans="2:5" ht="15">
      <c r="B138" s="85"/>
      <c r="C138" s="85"/>
      <c r="D138" s="85"/>
      <c r="E138" s="102"/>
    </row>
    <row r="139" spans="2:5" ht="15">
      <c r="B139" s="206"/>
      <c r="C139" s="206"/>
      <c r="D139" s="206"/>
      <c r="E139" s="207"/>
    </row>
    <row r="140" spans="2:5" ht="15">
      <c r="B140" s="85"/>
      <c r="C140" s="85"/>
      <c r="D140" s="85"/>
      <c r="E140" s="106"/>
    </row>
    <row r="141" spans="2:5" ht="15">
      <c r="B141" s="85"/>
      <c r="C141" s="85"/>
      <c r="D141" s="231"/>
      <c r="E141" s="102"/>
    </row>
    <row r="142" spans="2:5" ht="15">
      <c r="B142" s="227"/>
      <c r="C142" s="227"/>
      <c r="D142" s="227"/>
      <c r="E142" s="226"/>
    </row>
    <row r="143" spans="2:5" ht="15">
      <c r="B143" s="85"/>
      <c r="C143" s="241"/>
      <c r="D143" s="241"/>
      <c r="E143" s="174"/>
    </row>
    <row r="144" spans="2:5" ht="15">
      <c r="B144" s="85"/>
      <c r="C144" s="85"/>
      <c r="D144" s="85"/>
      <c r="E144" s="106"/>
    </row>
    <row r="145" spans="2:5" ht="15">
      <c r="B145" s="227"/>
      <c r="C145" s="227"/>
      <c r="D145" s="227"/>
      <c r="E145" s="226"/>
    </row>
    <row r="146" spans="2:5" ht="15">
      <c r="B146" s="85"/>
      <c r="C146" s="85"/>
      <c r="D146" s="248"/>
      <c r="E146" s="102"/>
    </row>
    <row r="147" spans="2:5" ht="15">
      <c r="B147" s="227"/>
      <c r="C147" s="227"/>
      <c r="D147" s="227"/>
      <c r="E147" s="225"/>
    </row>
    <row r="148" spans="2:5" ht="15">
      <c r="B148" s="85"/>
      <c r="C148" s="85"/>
      <c r="D148" s="85"/>
      <c r="E148" s="102"/>
    </row>
    <row r="149" spans="2:5" ht="15">
      <c r="B149" s="232"/>
      <c r="C149" s="232"/>
      <c r="D149" s="241"/>
      <c r="E149" s="169"/>
    </row>
    <row r="150" spans="2:5" ht="15">
      <c r="B150" s="227"/>
      <c r="C150" s="227"/>
      <c r="D150" s="215"/>
      <c r="E150" s="226"/>
    </row>
    <row r="151" spans="2:5" ht="15">
      <c r="B151" s="85"/>
      <c r="C151" s="85"/>
      <c r="D151" s="85"/>
      <c r="E151" s="106"/>
    </row>
    <row r="152" spans="2:5" ht="15">
      <c r="B152" s="227"/>
      <c r="C152" s="227"/>
      <c r="D152" s="227"/>
      <c r="E152" s="225"/>
    </row>
    <row r="153" spans="2:5" ht="15">
      <c r="B153" s="227"/>
      <c r="C153" s="227"/>
      <c r="D153" s="227"/>
      <c r="E153" s="226"/>
    </row>
    <row r="154" spans="2:5" ht="15">
      <c r="B154" s="206"/>
      <c r="C154" s="206"/>
      <c r="D154" s="271"/>
      <c r="E154" s="272"/>
    </row>
    <row r="155" spans="2:5" ht="15">
      <c r="B155" s="85"/>
      <c r="C155" s="85"/>
      <c r="D155" s="85"/>
      <c r="E155" s="102"/>
    </row>
    <row r="156" spans="2:5" ht="15">
      <c r="B156" s="206"/>
      <c r="C156" s="206"/>
      <c r="D156" s="206"/>
      <c r="E156" s="207"/>
    </row>
    <row r="157" spans="2:5" ht="15">
      <c r="B157" s="85"/>
      <c r="C157" s="241"/>
      <c r="D157" s="241"/>
      <c r="E157" s="174"/>
    </row>
    <row r="158" spans="2:5" ht="15">
      <c r="B158" s="227"/>
      <c r="C158" s="227"/>
      <c r="D158" s="227"/>
      <c r="E158" s="225"/>
    </row>
    <row r="159" spans="2:5" ht="15">
      <c r="B159" s="206"/>
      <c r="C159" s="206"/>
      <c r="D159" s="206"/>
      <c r="E159" s="207"/>
    </row>
    <row r="160" spans="2:5" ht="15">
      <c r="B160" s="227"/>
      <c r="C160" s="227"/>
      <c r="D160" s="227"/>
      <c r="E160" s="226"/>
    </row>
    <row r="161" spans="2:5" ht="15">
      <c r="B161" s="227"/>
      <c r="C161" s="227"/>
      <c r="D161" s="227"/>
      <c r="E161" s="225"/>
    </row>
    <row r="162" spans="2:5" ht="15">
      <c r="B162" s="227"/>
      <c r="C162" s="227"/>
      <c r="D162" s="227"/>
      <c r="E162" s="226"/>
    </row>
    <row r="163" spans="2:5" ht="15">
      <c r="B163" s="227"/>
      <c r="C163" s="227"/>
      <c r="D163" s="215"/>
      <c r="E163" s="225"/>
    </row>
    <row r="164" spans="2:5" ht="15">
      <c r="B164" s="227"/>
      <c r="C164" s="227"/>
      <c r="D164" s="227"/>
      <c r="E164" s="225"/>
    </row>
    <row r="165" spans="2:5" ht="15">
      <c r="B165" s="206"/>
      <c r="C165" s="206"/>
      <c r="D165" s="206"/>
      <c r="E165" s="207"/>
    </row>
    <row r="166" spans="2:5" ht="15">
      <c r="B166" s="206"/>
      <c r="C166" s="206"/>
      <c r="D166" s="206"/>
      <c r="E166" s="207"/>
    </row>
    <row r="167" spans="2:5" ht="15">
      <c r="B167" s="206"/>
      <c r="C167" s="206"/>
      <c r="D167" s="206"/>
      <c r="E167" s="207"/>
    </row>
    <row r="168" spans="2:5" ht="15">
      <c r="B168" s="227"/>
      <c r="C168" s="227"/>
      <c r="D168" s="227"/>
      <c r="E168" s="225"/>
    </row>
    <row r="169" spans="2:5" ht="15">
      <c r="B169" s="85"/>
      <c r="C169" s="242"/>
      <c r="D169" s="85"/>
      <c r="E169" s="274"/>
    </row>
    <row r="170" spans="2:5" ht="15">
      <c r="B170" s="227"/>
      <c r="C170" s="227"/>
      <c r="D170" s="227"/>
      <c r="E170" s="226"/>
    </row>
    <row r="171" spans="2:5" ht="15">
      <c r="B171" s="85"/>
      <c r="C171" s="241"/>
      <c r="D171" s="241"/>
      <c r="E171" s="174"/>
    </row>
    <row r="172" spans="2:5" ht="15">
      <c r="B172" s="85"/>
      <c r="C172" s="231"/>
      <c r="D172" s="231"/>
      <c r="E172" s="79"/>
    </row>
    <row r="173" spans="2:5" ht="15">
      <c r="B173" s="206"/>
      <c r="C173" s="206"/>
      <c r="D173" s="206"/>
      <c r="E173" s="207"/>
    </row>
    <row r="174" spans="2:5" ht="15">
      <c r="B174" s="227"/>
      <c r="C174" s="227"/>
      <c r="D174" s="227"/>
      <c r="E174" s="225"/>
    </row>
    <row r="175" spans="2:5" ht="15">
      <c r="B175" s="85"/>
      <c r="C175" s="85"/>
      <c r="D175" s="85"/>
      <c r="E175" s="106"/>
    </row>
    <row r="176" spans="2:5" ht="15">
      <c r="B176" s="85"/>
      <c r="C176" s="231"/>
      <c r="D176" s="231"/>
      <c r="E176" s="102"/>
    </row>
    <row r="177" spans="2:5" ht="15">
      <c r="B177" s="206"/>
      <c r="C177" s="206"/>
      <c r="D177" s="206"/>
      <c r="E177" s="207"/>
    </row>
    <row r="178" spans="2:5" ht="15">
      <c r="B178" s="206"/>
      <c r="C178" s="206"/>
      <c r="D178" s="206"/>
      <c r="E178" s="207"/>
    </row>
    <row r="179" spans="2:5" ht="15">
      <c r="B179" s="85"/>
      <c r="C179" s="85"/>
      <c r="D179" s="85"/>
      <c r="E179" s="106"/>
    </row>
    <row r="180" spans="2:5" ht="15">
      <c r="B180" s="227"/>
      <c r="C180" s="227"/>
      <c r="D180" s="215"/>
      <c r="E180" s="226"/>
    </row>
    <row r="181" spans="2:5" ht="15">
      <c r="B181" s="227"/>
      <c r="C181" s="227"/>
      <c r="D181" s="227"/>
      <c r="E181" s="225"/>
    </row>
    <row r="182" spans="2:5" ht="15">
      <c r="B182" s="206"/>
      <c r="C182" s="206"/>
      <c r="D182" s="206"/>
      <c r="E182" s="207"/>
    </row>
    <row r="183" spans="2:5" ht="15">
      <c r="B183" s="227"/>
      <c r="C183" s="227"/>
      <c r="D183" s="215"/>
      <c r="E183" s="225"/>
    </row>
    <row r="184" spans="2:5" ht="15">
      <c r="B184" s="206"/>
      <c r="C184" s="206"/>
      <c r="D184" s="206"/>
      <c r="E184" s="207"/>
    </row>
    <row r="185" spans="2:5" ht="15">
      <c r="B185" s="227"/>
      <c r="C185" s="227"/>
      <c r="D185" s="227"/>
      <c r="E185" s="226"/>
    </row>
    <row r="186" spans="2:5" ht="15">
      <c r="B186" s="206"/>
      <c r="C186" s="206"/>
      <c r="D186" s="206"/>
      <c r="E186" s="207"/>
    </row>
    <row r="187" spans="2:5" ht="15">
      <c r="B187" s="85"/>
      <c r="C187" s="241"/>
      <c r="D187" s="241"/>
      <c r="E187" s="174"/>
    </row>
    <row r="188" spans="2:5" ht="15">
      <c r="B188" s="85"/>
      <c r="C188" s="241"/>
      <c r="D188" s="241"/>
      <c r="E188" s="174"/>
    </row>
    <row r="189" spans="2:5" ht="15">
      <c r="B189" s="85"/>
      <c r="C189" s="85"/>
      <c r="D189" s="241"/>
      <c r="E189" s="228"/>
    </row>
    <row r="190" spans="2:5" ht="15">
      <c r="B190" s="227"/>
      <c r="C190" s="227"/>
      <c r="D190" s="227"/>
      <c r="E190" s="225"/>
    </row>
    <row r="191" spans="2:5" ht="15">
      <c r="B191" s="206"/>
      <c r="C191" s="206"/>
      <c r="D191" s="206"/>
      <c r="E191" s="207"/>
    </row>
    <row r="192" spans="2:5" ht="15">
      <c r="B192" s="227"/>
      <c r="C192" s="227"/>
      <c r="D192" s="227"/>
      <c r="E192" s="225"/>
    </row>
    <row r="193" spans="2:5" ht="15">
      <c r="B193" s="227"/>
      <c r="C193" s="227"/>
      <c r="D193" s="227"/>
      <c r="E193" s="226"/>
    </row>
    <row r="194" spans="2:5" ht="15">
      <c r="B194" s="227"/>
      <c r="C194" s="227"/>
      <c r="D194" s="227"/>
      <c r="E194" s="225"/>
    </row>
    <row r="195" spans="2:5" ht="15">
      <c r="B195" s="206"/>
      <c r="C195" s="206"/>
      <c r="D195" s="206"/>
      <c r="E195" s="207"/>
    </row>
    <row r="196" spans="2:5" ht="15">
      <c r="B196" s="260"/>
      <c r="C196" s="260"/>
      <c r="D196" s="260"/>
      <c r="E196" s="261"/>
    </row>
    <row r="197" spans="2:5" ht="15">
      <c r="B197" s="206"/>
      <c r="C197" s="206"/>
      <c r="D197" s="206"/>
      <c r="E197" s="207"/>
    </row>
    <row r="198" spans="2:5" ht="15">
      <c r="B198" s="227"/>
      <c r="C198" s="227"/>
      <c r="D198" s="227"/>
      <c r="E198" s="226"/>
    </row>
    <row r="199" spans="2:5" ht="15">
      <c r="B199" s="227"/>
      <c r="C199" s="227"/>
      <c r="D199" s="227"/>
      <c r="E199" s="225"/>
    </row>
    <row r="200" spans="2:5" ht="15">
      <c r="B200" s="85"/>
      <c r="C200" s="241"/>
      <c r="D200" s="241"/>
      <c r="E200" s="174"/>
    </row>
    <row r="201" spans="2:5" ht="15">
      <c r="B201" s="227"/>
      <c r="C201" s="227"/>
      <c r="D201" s="227"/>
      <c r="E201" s="225"/>
    </row>
    <row r="202" spans="2:5" ht="15">
      <c r="B202" s="206"/>
      <c r="C202" s="206"/>
      <c r="D202" s="206"/>
      <c r="E202" s="207"/>
    </row>
    <row r="203" spans="2:5" ht="15">
      <c r="B203" s="227"/>
      <c r="C203" s="227"/>
      <c r="D203" s="227"/>
      <c r="E203" s="225"/>
    </row>
    <row r="204" spans="2:5" ht="15">
      <c r="B204" s="227"/>
      <c r="C204" s="227"/>
      <c r="D204" s="227"/>
      <c r="E204" s="225"/>
    </row>
    <row r="205" spans="2:5" ht="15">
      <c r="B205" s="85"/>
      <c r="C205" s="241"/>
      <c r="D205" s="241"/>
      <c r="E205" s="174"/>
    </row>
    <row r="206" spans="2:5" ht="15">
      <c r="B206" s="85"/>
      <c r="C206" s="241"/>
      <c r="D206" s="241"/>
      <c r="E206" s="174"/>
    </row>
    <row r="207" spans="2:5" ht="15">
      <c r="B207" s="260"/>
      <c r="C207" s="260"/>
      <c r="D207" s="260"/>
      <c r="E207" s="261"/>
    </row>
    <row r="208" spans="2:5" ht="15">
      <c r="B208" s="260"/>
      <c r="C208" s="260"/>
      <c r="D208" s="260"/>
      <c r="E208" s="261"/>
    </row>
    <row r="209" spans="2:5" ht="15">
      <c r="B209" s="227"/>
      <c r="C209" s="227"/>
      <c r="D209" s="227"/>
      <c r="E209" s="225"/>
    </row>
    <row r="210" spans="2:5" ht="15">
      <c r="B210" s="278"/>
      <c r="C210" s="278"/>
      <c r="D210" s="278"/>
      <c r="E210" s="279"/>
    </row>
    <row r="211" spans="2:5" ht="15">
      <c r="B211" s="233"/>
      <c r="C211" s="233"/>
      <c r="D211" s="237"/>
      <c r="E211" s="167"/>
    </row>
    <row r="212" spans="2:5" ht="15">
      <c r="B212" s="85"/>
      <c r="C212" s="241"/>
      <c r="D212" s="241"/>
      <c r="E212" s="174"/>
    </row>
    <row r="213" spans="2:5" ht="15">
      <c r="B213" s="227"/>
      <c r="C213" s="227"/>
      <c r="D213" s="227"/>
      <c r="E213" s="226"/>
    </row>
    <row r="214" spans="2:5" ht="15">
      <c r="B214" s="260"/>
      <c r="C214" s="260"/>
      <c r="D214" s="260"/>
      <c r="E214" s="261"/>
    </row>
    <row r="215" spans="2:5" ht="15">
      <c r="B215" s="206"/>
      <c r="C215" s="206"/>
      <c r="D215" s="206"/>
      <c r="E215" s="207"/>
    </row>
    <row r="216" spans="2:5" ht="15">
      <c r="B216" s="85"/>
      <c r="C216" s="241"/>
      <c r="D216" s="241"/>
      <c r="E216" s="174"/>
    </row>
    <row r="217" spans="2:5" ht="15">
      <c r="B217" s="260"/>
      <c r="C217" s="260"/>
      <c r="D217" s="260"/>
      <c r="E217" s="261"/>
    </row>
    <row r="218" spans="2:5" ht="15">
      <c r="B218" s="206"/>
      <c r="C218" s="206"/>
      <c r="D218" s="206"/>
      <c r="E218" s="207"/>
    </row>
    <row r="219" spans="2:5" ht="15">
      <c r="B219" s="227"/>
      <c r="C219" s="227"/>
      <c r="D219" s="227"/>
      <c r="E219" s="226"/>
    </row>
    <row r="220" spans="2:5" ht="15">
      <c r="B220" s="206"/>
      <c r="C220" s="206"/>
      <c r="D220" s="206"/>
      <c r="E220" s="207"/>
    </row>
    <row r="221" spans="2:5" ht="15">
      <c r="B221" s="227"/>
      <c r="C221" s="227"/>
      <c r="D221" s="227"/>
      <c r="E221" s="226"/>
    </row>
    <row r="222" spans="2:5" ht="15">
      <c r="B222" s="85"/>
      <c r="C222" s="241"/>
      <c r="D222" s="224"/>
      <c r="E222" s="174"/>
    </row>
    <row r="223" spans="2:5" ht="15">
      <c r="B223" s="227"/>
      <c r="C223" s="227"/>
      <c r="D223" s="227"/>
      <c r="E223" s="226"/>
    </row>
    <row r="224" spans="2:5" ht="15">
      <c r="B224" s="227"/>
      <c r="C224" s="227"/>
      <c r="D224" s="224"/>
      <c r="E224" s="226"/>
    </row>
    <row r="225" spans="2:5" ht="15">
      <c r="B225" s="206"/>
      <c r="C225" s="206"/>
      <c r="D225" s="206"/>
      <c r="E225" s="207"/>
    </row>
    <row r="226" spans="2:5" ht="15">
      <c r="B226" s="240"/>
      <c r="C226" s="240"/>
      <c r="D226" s="238"/>
      <c r="E226" s="180"/>
    </row>
    <row r="227" spans="2:5" ht="15">
      <c r="B227" s="238"/>
      <c r="C227" s="238"/>
      <c r="D227" s="242"/>
      <c r="E227" s="182"/>
    </row>
    <row r="228" spans="2:5" ht="15">
      <c r="B228" s="227"/>
      <c r="C228" s="227"/>
      <c r="D228" s="242"/>
      <c r="E228" s="226"/>
    </row>
    <row r="229" spans="2:5" ht="15">
      <c r="B229" s="227"/>
      <c r="C229" s="227"/>
      <c r="D229" s="227"/>
      <c r="E229" s="225"/>
    </row>
    <row r="230" spans="2:5" ht="15">
      <c r="B230" s="206"/>
      <c r="C230" s="206"/>
      <c r="D230" s="206"/>
      <c r="E230" s="207"/>
    </row>
    <row r="231" spans="2:5" ht="15">
      <c r="B231" s="260"/>
      <c r="C231" s="260"/>
      <c r="D231" s="260"/>
      <c r="E231" s="261"/>
    </row>
    <row r="232" spans="2:5" ht="15">
      <c r="B232" s="227"/>
      <c r="C232" s="227"/>
      <c r="D232" s="227"/>
      <c r="E232" s="225"/>
    </row>
    <row r="233" spans="2:5" ht="15">
      <c r="B233" s="227"/>
      <c r="C233" s="227"/>
      <c r="D233" s="227"/>
      <c r="E233" s="225"/>
    </row>
    <row r="234" spans="2:5" ht="15">
      <c r="B234" s="223"/>
      <c r="C234" s="223"/>
      <c r="D234" s="242"/>
      <c r="E234" s="258"/>
    </row>
    <row r="235" spans="2:5" ht="15">
      <c r="B235" s="227"/>
      <c r="C235" s="241"/>
      <c r="D235" s="241"/>
      <c r="E235" s="225"/>
    </row>
    <row r="236" spans="2:5" ht="15">
      <c r="B236" s="206"/>
      <c r="C236" s="206"/>
      <c r="D236" s="206"/>
      <c r="E236" s="207"/>
    </row>
    <row r="237" spans="2:5" ht="15">
      <c r="B237" s="85"/>
      <c r="C237" s="241"/>
      <c r="D237" s="224"/>
      <c r="E237" s="174"/>
    </row>
    <row r="238" spans="2:5" ht="15">
      <c r="B238" s="227"/>
      <c r="C238" s="224"/>
      <c r="D238" s="224"/>
      <c r="E238" s="225"/>
    </row>
    <row r="239" spans="2:5" ht="15">
      <c r="B239" s="206"/>
      <c r="C239" s="206"/>
      <c r="D239" s="206"/>
      <c r="E239" s="207"/>
    </row>
    <row r="240" spans="2:5" ht="15">
      <c r="B240" s="227"/>
      <c r="C240" s="227"/>
      <c r="D240" s="227"/>
      <c r="E240" s="225"/>
    </row>
    <row r="241" spans="2:5" ht="15">
      <c r="B241" s="85"/>
      <c r="C241" s="241"/>
      <c r="D241" s="224"/>
      <c r="E241" s="174"/>
    </row>
    <row r="242" spans="2:5" ht="15">
      <c r="B242" s="85"/>
      <c r="C242" s="241"/>
      <c r="D242" s="224"/>
      <c r="E242" s="174"/>
    </row>
    <row r="243" spans="2:5" ht="15">
      <c r="B243" s="227"/>
      <c r="C243" s="227"/>
      <c r="D243" s="227"/>
      <c r="E243" s="226"/>
    </row>
    <row r="244" spans="2:5" ht="15">
      <c r="B244" s="227"/>
      <c r="C244" s="227"/>
      <c r="D244" s="242"/>
      <c r="E244" s="225"/>
    </row>
    <row r="245" spans="2:5" ht="15">
      <c r="B245" s="260"/>
      <c r="C245" s="260"/>
      <c r="D245" s="240"/>
      <c r="E245" s="261"/>
    </row>
    <row r="246" spans="2:5" ht="15">
      <c r="B246" s="227"/>
      <c r="C246" s="227"/>
      <c r="D246" s="227"/>
      <c r="E246" s="225"/>
    </row>
    <row r="247" spans="2:5" ht="15">
      <c r="B247" s="227"/>
      <c r="C247" s="227"/>
      <c r="D247" s="227"/>
      <c r="E247" s="225"/>
    </row>
    <row r="248" spans="2:5" ht="15">
      <c r="B248" s="227"/>
      <c r="C248" s="227"/>
      <c r="D248" s="227"/>
      <c r="E248" s="225"/>
    </row>
    <row r="249" spans="2:5" ht="15">
      <c r="B249" s="206"/>
      <c r="C249" s="206"/>
      <c r="D249" s="206"/>
      <c r="E249" s="207"/>
    </row>
    <row r="250" spans="2:5" ht="15">
      <c r="B250" s="223"/>
      <c r="C250" s="223"/>
      <c r="D250" s="224"/>
      <c r="E250" s="258"/>
    </row>
    <row r="251" spans="2:5" ht="15">
      <c r="B251" s="85"/>
      <c r="C251" s="241"/>
      <c r="D251" s="224"/>
      <c r="E251" s="174"/>
    </row>
    <row r="252" spans="2:5" ht="15">
      <c r="B252" s="85"/>
      <c r="C252" s="85"/>
      <c r="D252" s="85"/>
      <c r="E252" s="95"/>
    </row>
    <row r="253" spans="2:5" ht="15">
      <c r="B253" s="227"/>
      <c r="C253" s="227"/>
      <c r="D253" s="227"/>
      <c r="E253" s="226"/>
    </row>
    <row r="254" spans="2:5" ht="15">
      <c r="B254" s="85"/>
      <c r="C254" s="85"/>
      <c r="D254" s="85"/>
      <c r="E254" s="95"/>
    </row>
    <row r="255" spans="2:5" ht="15">
      <c r="B255" s="85"/>
      <c r="C255" s="85"/>
      <c r="D255" s="85"/>
      <c r="E255" s="95"/>
    </row>
    <row r="256" spans="2:5" ht="15">
      <c r="B256" s="85"/>
      <c r="C256" s="241"/>
      <c r="D256" s="224"/>
      <c r="E256" s="174"/>
    </row>
    <row r="257" spans="2:5" ht="15">
      <c r="B257" s="85"/>
      <c r="C257" s="85"/>
      <c r="D257" s="85"/>
      <c r="E257" s="95"/>
    </row>
    <row r="258" spans="2:5" ht="15">
      <c r="B258" s="85"/>
      <c r="C258" s="85"/>
      <c r="D258" s="85"/>
      <c r="E258" s="95"/>
    </row>
    <row r="259" spans="2:5" ht="15">
      <c r="B259" s="85"/>
      <c r="C259" s="85"/>
      <c r="D259" s="85"/>
      <c r="E259" s="95"/>
    </row>
    <row r="260" spans="2:5" ht="15">
      <c r="B260" s="85"/>
      <c r="C260" s="241"/>
      <c r="D260" s="224"/>
      <c r="E260" s="174"/>
    </row>
    <row r="261" spans="2:5" ht="15">
      <c r="B261" s="223"/>
      <c r="C261" s="223"/>
      <c r="D261" s="223"/>
      <c r="E261" s="244"/>
    </row>
    <row r="262" spans="2:5" ht="15">
      <c r="B262" s="85"/>
      <c r="C262" s="85"/>
      <c r="D262" s="85"/>
      <c r="E262" s="95"/>
    </row>
    <row r="263" spans="2:5" ht="15">
      <c r="B263" s="232"/>
      <c r="C263" s="232"/>
      <c r="D263" s="237"/>
      <c r="E263" s="169"/>
    </row>
    <row r="264" spans="2:5" ht="15">
      <c r="B264" s="85"/>
      <c r="C264" s="85"/>
      <c r="D264" s="85"/>
      <c r="E264" s="95"/>
    </row>
    <row r="265" spans="2:5" ht="15">
      <c r="B265" s="85"/>
      <c r="C265" s="85"/>
      <c r="D265" s="85"/>
      <c r="E265" s="95"/>
    </row>
    <row r="266" spans="2:5" ht="15">
      <c r="B266" s="85"/>
      <c r="C266" s="85"/>
      <c r="D266" s="85"/>
      <c r="E266" s="95"/>
    </row>
    <row r="267" spans="2:5" ht="15">
      <c r="B267" s="85"/>
      <c r="C267" s="85"/>
      <c r="D267" s="85"/>
      <c r="E267" s="95"/>
    </row>
    <row r="268" spans="2:5" ht="15">
      <c r="B268" s="212"/>
      <c r="C268" s="212"/>
      <c r="D268" s="212"/>
      <c r="E268" s="243"/>
    </row>
    <row r="269" spans="2:5" ht="15">
      <c r="B269" s="208"/>
      <c r="C269" s="209"/>
      <c r="D269" s="286"/>
      <c r="E269" s="211"/>
    </row>
    <row r="270" spans="2:5" ht="15">
      <c r="B270" s="212"/>
      <c r="C270" s="212"/>
      <c r="D270" s="212"/>
      <c r="E270" s="243"/>
    </row>
    <row r="271" spans="2:5" ht="15">
      <c r="B271" s="212"/>
      <c r="C271" s="212"/>
      <c r="D271" s="212"/>
      <c r="E271" s="243"/>
    </row>
    <row r="272" spans="2:5" ht="15">
      <c r="B272" s="208"/>
      <c r="C272" s="224"/>
      <c r="D272" s="255"/>
      <c r="E272" s="211"/>
    </row>
    <row r="273" spans="2:5" ht="15">
      <c r="B273" s="56"/>
      <c r="C273" s="85"/>
      <c r="D273" s="63"/>
      <c r="E273" s="58"/>
    </row>
    <row r="274" spans="2:5" ht="15">
      <c r="B274" s="208"/>
      <c r="C274" s="209"/>
      <c r="D274" s="210"/>
      <c r="E274" s="211"/>
    </row>
    <row r="275" spans="2:5" ht="15">
      <c r="B275" s="56"/>
      <c r="C275" s="85"/>
      <c r="D275" s="286"/>
      <c r="E275" s="58"/>
    </row>
    <row r="276" spans="2:5" ht="15">
      <c r="B276" s="212"/>
      <c r="C276" s="212"/>
      <c r="D276" s="212"/>
      <c r="E276" s="243"/>
    </row>
    <row r="277" spans="2:5" ht="15">
      <c r="B277" s="253"/>
      <c r="C277" s="253"/>
      <c r="D277" s="256"/>
      <c r="E277" s="258"/>
    </row>
    <row r="278" spans="2:5" ht="15">
      <c r="B278" s="208"/>
      <c r="C278" s="209"/>
      <c r="D278" s="210"/>
      <c r="E278" s="211"/>
    </row>
    <row r="279" spans="2:5" ht="15">
      <c r="B279" s="56"/>
      <c r="C279" s="85"/>
      <c r="D279" s="63"/>
      <c r="E279" s="58"/>
    </row>
    <row r="280" spans="2:5" ht="15">
      <c r="B280" s="214"/>
      <c r="C280" s="214"/>
      <c r="D280" s="215"/>
      <c r="E280" s="216"/>
    </row>
    <row r="281" spans="2:5" ht="15">
      <c r="B281" s="212"/>
      <c r="C281" s="212"/>
      <c r="D281" s="212"/>
      <c r="E281" s="243"/>
    </row>
    <row r="282" spans="2:5" ht="15">
      <c r="B282" s="56"/>
      <c r="C282" s="85"/>
      <c r="D282" s="63"/>
      <c r="E282" s="58"/>
    </row>
    <row r="283" spans="2:5" ht="15">
      <c r="B283" s="208"/>
      <c r="C283" s="210"/>
      <c r="D283" s="208"/>
      <c r="E283" s="284"/>
    </row>
    <row r="284" spans="2:5" ht="15">
      <c r="B284" s="208"/>
      <c r="C284" s="209"/>
      <c r="D284" s="286"/>
      <c r="E284" s="211"/>
    </row>
    <row r="285" spans="2:5" ht="15">
      <c r="B285" s="212"/>
      <c r="C285" s="212"/>
      <c r="D285" s="212"/>
      <c r="E285" s="243"/>
    </row>
    <row r="286" spans="2:5" ht="15">
      <c r="B286" s="212"/>
      <c r="C286" s="212"/>
      <c r="D286" s="212"/>
      <c r="E286" s="243"/>
    </row>
    <row r="287" spans="2:5" ht="15">
      <c r="B287" s="250"/>
      <c r="C287" s="250"/>
      <c r="D287" s="217"/>
      <c r="E287" s="252"/>
    </row>
    <row r="288" spans="2:5" ht="15">
      <c r="B288" s="208"/>
      <c r="C288" s="208"/>
      <c r="D288" s="212"/>
      <c r="E288" s="211"/>
    </row>
    <row r="289" spans="2:5" ht="15">
      <c r="B289" s="212"/>
      <c r="C289" s="212"/>
      <c r="D289" s="212"/>
      <c r="E289" s="243"/>
    </row>
    <row r="290" spans="2:5" ht="15">
      <c r="B290" s="212"/>
      <c r="C290" s="212"/>
      <c r="D290" s="212"/>
      <c r="E290" s="243"/>
    </row>
    <row r="291" spans="2:5" ht="15">
      <c r="B291" s="208"/>
      <c r="C291" s="208"/>
      <c r="D291" s="212"/>
      <c r="E291" s="211"/>
    </row>
    <row r="292" spans="2:5" ht="15">
      <c r="B292" s="212"/>
      <c r="C292" s="212"/>
      <c r="D292" s="286"/>
      <c r="E292" s="243"/>
    </row>
    <row r="293" spans="2:5" ht="15">
      <c r="B293" s="56"/>
      <c r="C293" s="85"/>
      <c r="D293" s="63"/>
      <c r="E293" s="58"/>
    </row>
    <row r="294" spans="2:5" ht="15">
      <c r="B294" s="212"/>
      <c r="C294" s="212"/>
      <c r="D294" s="254"/>
      <c r="E294" s="257"/>
    </row>
    <row r="295" spans="2:5" ht="15">
      <c r="B295" s="208"/>
      <c r="C295" s="209"/>
      <c r="D295" s="210"/>
      <c r="E295" s="211"/>
    </row>
    <row r="296" spans="2:5" ht="15">
      <c r="B296" s="56"/>
      <c r="C296" s="85"/>
      <c r="D296" s="63"/>
      <c r="E296" s="58"/>
    </row>
    <row r="297" spans="2:5" ht="15">
      <c r="B297" s="212"/>
      <c r="C297" s="212"/>
      <c r="D297" s="212"/>
      <c r="E297" s="243"/>
    </row>
    <row r="298" spans="2:5" ht="15">
      <c r="B298" s="56"/>
      <c r="C298" s="85"/>
      <c r="D298" s="63"/>
      <c r="E298" s="58"/>
    </row>
    <row r="299" spans="2:5" ht="15">
      <c r="B299" s="214"/>
      <c r="C299" s="214"/>
      <c r="D299" s="215"/>
      <c r="E299" s="216"/>
    </row>
    <row r="300" spans="2:5" ht="15">
      <c r="B300" s="56"/>
      <c r="C300" s="85"/>
      <c r="D300" s="63"/>
      <c r="E300" s="58"/>
    </row>
    <row r="301" spans="2:5" ht="15">
      <c r="B301" s="217"/>
      <c r="C301" s="246"/>
      <c r="D301" s="215"/>
      <c r="E301" s="218"/>
    </row>
    <row r="302" spans="2:5" ht="15">
      <c r="B302" s="250"/>
      <c r="C302" s="250"/>
      <c r="D302" s="217"/>
      <c r="E302" s="252"/>
    </row>
    <row r="303" spans="2:5" ht="15">
      <c r="B303" s="56"/>
      <c r="C303" s="85"/>
      <c r="D303" s="63"/>
      <c r="E303" s="58"/>
    </row>
    <row r="304" spans="2:5" ht="15">
      <c r="B304" s="217"/>
      <c r="C304" s="217"/>
      <c r="D304" s="217"/>
      <c r="E304" s="218"/>
    </row>
    <row r="305" spans="2:5" ht="15">
      <c r="B305" s="56"/>
      <c r="C305" s="85"/>
      <c r="D305" s="63"/>
      <c r="E305" s="58"/>
    </row>
    <row r="306" spans="2:5" ht="15">
      <c r="B306" s="250"/>
      <c r="C306" s="250"/>
      <c r="D306" s="217"/>
      <c r="E306" s="252"/>
    </row>
    <row r="307" spans="2:5" ht="15">
      <c r="B307" s="208"/>
      <c r="C307" s="209"/>
      <c r="D307" s="210"/>
      <c r="E307" s="211"/>
    </row>
    <row r="308" spans="2:5" ht="15">
      <c r="B308" s="240"/>
      <c r="C308" s="240"/>
      <c r="D308" s="251"/>
      <c r="E308" s="285"/>
    </row>
    <row r="309" spans="2:5" ht="15">
      <c r="B309" s="250"/>
      <c r="C309" s="250"/>
      <c r="D309" s="217"/>
      <c r="E309" s="252"/>
    </row>
    <row r="310" spans="2:5" ht="15">
      <c r="B310" s="217"/>
      <c r="C310" s="217"/>
      <c r="D310" s="251"/>
      <c r="E310" s="218"/>
    </row>
    <row r="311" spans="2:5" ht="15">
      <c r="B311" s="56"/>
      <c r="C311" s="85"/>
      <c r="D311" s="63"/>
      <c r="E311" s="58"/>
    </row>
    <row r="312" spans="2:5" ht="15">
      <c r="B312" s="214"/>
      <c r="C312" s="214"/>
      <c r="D312" s="217"/>
      <c r="E312" s="216"/>
    </row>
    <row r="313" spans="2:5" ht="15">
      <c r="B313" s="217"/>
      <c r="C313" s="217"/>
      <c r="D313" s="217"/>
      <c r="E313" s="218"/>
    </row>
    <row r="314" spans="2:5" ht="15">
      <c r="B314" s="212"/>
      <c r="C314" s="212"/>
      <c r="D314" s="212"/>
      <c r="E314" s="243"/>
    </row>
    <row r="315" spans="2:5" ht="15">
      <c r="B315" s="56"/>
      <c r="C315" s="85"/>
      <c r="D315" s="63"/>
      <c r="E315" s="58"/>
    </row>
    <row r="316" spans="2:5" ht="15">
      <c r="B316" s="208"/>
      <c r="C316" s="208"/>
      <c r="D316" s="210"/>
      <c r="E316" s="211"/>
    </row>
    <row r="317" spans="2:5" ht="15">
      <c r="B317" s="212"/>
      <c r="C317" s="212"/>
      <c r="D317" s="212"/>
      <c r="E317" s="243"/>
    </row>
    <row r="318" spans="2:5" ht="15">
      <c r="B318" s="56"/>
      <c r="C318" s="85"/>
      <c r="D318" s="63"/>
      <c r="E318" s="58"/>
    </row>
    <row r="319" spans="2:5" ht="15">
      <c r="B319" s="212"/>
      <c r="C319" s="212"/>
      <c r="D319" s="212"/>
      <c r="E319" s="243"/>
    </row>
    <row r="320" spans="2:5" ht="15">
      <c r="B320" s="212"/>
      <c r="C320" s="212"/>
      <c r="D320" s="286"/>
      <c r="E320" s="243"/>
    </row>
    <row r="321" spans="2:5" ht="15">
      <c r="B321" s="212"/>
      <c r="C321" s="212"/>
      <c r="D321" s="286"/>
      <c r="E321" s="243"/>
    </row>
    <row r="322" spans="2:5" ht="15">
      <c r="B322" s="212"/>
      <c r="C322" s="212"/>
      <c r="D322" s="286"/>
      <c r="E322" s="243"/>
    </row>
    <row r="323" spans="2:5" ht="15">
      <c r="B323" s="56"/>
      <c r="C323" s="85"/>
      <c r="D323" s="286"/>
      <c r="E323" s="58"/>
    </row>
    <row r="324" spans="2:5" ht="15">
      <c r="B324" s="219"/>
      <c r="C324" s="219"/>
      <c r="D324" s="217"/>
      <c r="E324" s="220"/>
    </row>
    <row r="325" spans="2:5" ht="15">
      <c r="B325" s="208"/>
      <c r="C325" s="209"/>
      <c r="D325" s="210"/>
      <c r="E325" s="211"/>
    </row>
    <row r="326" spans="2:5" ht="15">
      <c r="B326" s="217"/>
      <c r="C326" s="217"/>
      <c r="D326" s="217"/>
      <c r="E326" s="218"/>
    </row>
    <row r="327" spans="2:5" ht="15">
      <c r="B327" s="217"/>
      <c r="C327" s="246"/>
      <c r="D327" s="217"/>
      <c r="E327" s="218"/>
    </row>
    <row r="328" spans="2:5" ht="15">
      <c r="B328" s="208"/>
      <c r="C328" s="210"/>
      <c r="D328" s="208"/>
      <c r="E328" s="211"/>
    </row>
    <row r="329" spans="2:5" ht="15">
      <c r="B329" s="219"/>
      <c r="C329" s="219"/>
      <c r="D329" s="217"/>
      <c r="E329" s="220"/>
    </row>
    <row r="330" spans="2:5" ht="15">
      <c r="B330" s="56"/>
      <c r="C330" s="85"/>
      <c r="D330" s="63"/>
      <c r="E330" s="58"/>
    </row>
    <row r="331" spans="2:5" ht="15">
      <c r="B331" s="215"/>
      <c r="C331" s="215"/>
      <c r="D331" s="215"/>
      <c r="E331" s="221"/>
    </row>
    <row r="332" spans="2:5" ht="15">
      <c r="B332" s="250"/>
      <c r="C332" s="250"/>
      <c r="D332" s="217"/>
      <c r="E332" s="252"/>
    </row>
    <row r="333" spans="2:5" ht="15">
      <c r="B333" s="56"/>
      <c r="C333" s="85"/>
      <c r="D333" s="286"/>
      <c r="E333" s="58"/>
    </row>
    <row r="334" spans="2:5" ht="15">
      <c r="B334" s="212"/>
      <c r="C334" s="212"/>
      <c r="D334" s="286"/>
      <c r="E334" s="243"/>
    </row>
    <row r="335" spans="2:5" ht="15">
      <c r="B335" s="214"/>
      <c r="C335" s="214"/>
      <c r="D335" s="215"/>
      <c r="E335" s="216"/>
    </row>
    <row r="336" spans="2:5" ht="15">
      <c r="B336" s="56"/>
      <c r="C336" s="85"/>
      <c r="D336" s="63"/>
      <c r="E336" s="58"/>
    </row>
    <row r="337" spans="2:5" ht="15">
      <c r="B337" s="215"/>
      <c r="C337" s="215"/>
      <c r="D337" s="215"/>
      <c r="E337" s="221"/>
    </row>
    <row r="338" spans="2:5" ht="15">
      <c r="B338" s="250"/>
      <c r="C338" s="250"/>
      <c r="D338" s="217"/>
      <c r="E338" s="252"/>
    </row>
    <row r="339" spans="2:5" ht="15">
      <c r="B339" s="85"/>
      <c r="C339" s="224"/>
      <c r="D339" s="224"/>
      <c r="E339" s="174"/>
    </row>
    <row r="340" spans="2:5" ht="15">
      <c r="B340" s="223"/>
      <c r="C340" s="223"/>
      <c r="D340" s="223"/>
      <c r="E340" s="258"/>
    </row>
    <row r="341" spans="2:5" ht="15">
      <c r="B341" s="227"/>
      <c r="C341" s="227"/>
      <c r="D341" s="242"/>
      <c r="E341" s="226"/>
    </row>
    <row r="342" spans="2:5" ht="15">
      <c r="B342" s="227"/>
      <c r="C342" s="227"/>
      <c r="D342" s="206"/>
      <c r="E342" s="225"/>
    </row>
    <row r="343" spans="2:5" ht="15">
      <c r="B343" s="227"/>
      <c r="C343" s="227"/>
      <c r="D343" s="242"/>
      <c r="E343" s="226"/>
    </row>
    <row r="344" spans="2:5" ht="15">
      <c r="B344" s="227"/>
      <c r="C344" s="241"/>
      <c r="D344" s="206"/>
      <c r="E344" s="225"/>
    </row>
    <row r="345" spans="2:5" ht="15">
      <c r="B345" s="85"/>
      <c r="C345" s="280"/>
      <c r="D345" s="281"/>
      <c r="E345" s="174"/>
    </row>
    <row r="346" spans="2:5" ht="15">
      <c r="B346" s="227"/>
      <c r="C346" s="227"/>
      <c r="D346" s="242"/>
      <c r="E346" s="226"/>
    </row>
    <row r="347" spans="2:5" ht="15">
      <c r="B347" s="85"/>
      <c r="C347" s="224"/>
      <c r="D347" s="224"/>
      <c r="E347" s="174"/>
    </row>
    <row r="348" spans="2:5" ht="15">
      <c r="B348" s="85"/>
      <c r="C348" s="224"/>
      <c r="D348" s="224"/>
      <c r="E348" s="174"/>
    </row>
    <row r="349" spans="2:5" ht="15">
      <c r="B349" s="223"/>
      <c r="C349" s="223"/>
      <c r="D349" s="223"/>
      <c r="E349" s="258"/>
    </row>
    <row r="350" spans="2:5" ht="15">
      <c r="B350" s="206"/>
      <c r="C350" s="206"/>
      <c r="D350" s="206"/>
      <c r="E350" s="207"/>
    </row>
    <row r="351" spans="2:5" ht="15">
      <c r="B351" s="223"/>
      <c r="C351" s="223"/>
      <c r="D351" s="223"/>
      <c r="E351" s="258"/>
    </row>
    <row r="352" spans="2:5" ht="15">
      <c r="B352" s="227"/>
      <c r="C352" s="227"/>
      <c r="D352" s="223"/>
      <c r="E352" s="226"/>
    </row>
    <row r="353" spans="2:5" ht="15">
      <c r="B353" s="232"/>
      <c r="C353" s="232"/>
      <c r="D353" s="237"/>
      <c r="E353" s="169"/>
    </row>
    <row r="354" spans="2:5" ht="15">
      <c r="B354" s="206"/>
      <c r="C354" s="206"/>
      <c r="D354" s="206"/>
      <c r="E354" s="207"/>
    </row>
    <row r="355" spans="2:5" ht="15">
      <c r="B355" s="85"/>
      <c r="C355" s="224"/>
      <c r="D355" s="224"/>
      <c r="E355" s="174"/>
    </row>
    <row r="356" spans="2:5" ht="15">
      <c r="B356" s="206"/>
      <c r="C356" s="206"/>
      <c r="D356" s="206"/>
      <c r="E356" s="207"/>
    </row>
    <row r="357" spans="2:5" ht="15">
      <c r="B357" s="206"/>
      <c r="C357" s="206"/>
      <c r="D357" s="206"/>
      <c r="E357" s="207"/>
    </row>
    <row r="358" spans="2:5" ht="15">
      <c r="B358" s="85"/>
      <c r="C358" s="224"/>
      <c r="D358" s="224"/>
      <c r="E358" s="174"/>
    </row>
    <row r="359" spans="2:5" ht="15">
      <c r="B359" s="224"/>
      <c r="C359" s="223"/>
      <c r="D359" s="223"/>
      <c r="E359" s="258"/>
    </row>
    <row r="360" spans="2:5" ht="15">
      <c r="B360" s="85"/>
      <c r="C360" s="224"/>
      <c r="D360" s="224"/>
      <c r="E360" s="174"/>
    </row>
    <row r="361" spans="2:5" ht="15">
      <c r="B361" s="206"/>
      <c r="C361" s="206"/>
      <c r="D361" s="206"/>
      <c r="E361" s="207"/>
    </row>
    <row r="362" spans="2:5" ht="15">
      <c r="B362" s="227"/>
      <c r="C362" s="227"/>
      <c r="D362" s="227"/>
      <c r="E362" s="226"/>
    </row>
    <row r="363" spans="2:5" ht="15">
      <c r="B363" s="223"/>
      <c r="C363" s="223"/>
      <c r="D363" s="223"/>
      <c r="E363" s="244"/>
    </row>
    <row r="364" spans="2:5" ht="15">
      <c r="B364" s="227"/>
      <c r="C364" s="227"/>
      <c r="D364" s="227"/>
      <c r="E364" s="226"/>
    </row>
    <row r="365" spans="2:5" ht="15">
      <c r="B365" s="85"/>
      <c r="C365" s="224"/>
      <c r="D365" s="224"/>
      <c r="E365" s="174"/>
    </row>
    <row r="366" spans="2:5" ht="15">
      <c r="B366" s="227"/>
      <c r="C366" s="227"/>
      <c r="D366" s="227"/>
      <c r="E366" s="226"/>
    </row>
    <row r="367" spans="2:5" ht="15">
      <c r="B367" s="223"/>
      <c r="C367" s="223"/>
      <c r="D367" s="223"/>
      <c r="E367" s="244"/>
    </row>
    <row r="368" spans="2:5" ht="15">
      <c r="B368" s="85"/>
      <c r="C368" s="224"/>
      <c r="D368" s="224"/>
      <c r="E368" s="174"/>
    </row>
    <row r="369" spans="2:5" ht="15">
      <c r="B369" s="85"/>
      <c r="C369" s="85"/>
      <c r="D369" s="85"/>
      <c r="E369" s="95"/>
    </row>
    <row r="370" spans="2:5" ht="15">
      <c r="B370" s="224"/>
      <c r="C370" s="224"/>
      <c r="D370" s="224"/>
      <c r="E370" s="174"/>
    </row>
    <row r="371" spans="2:5" ht="15">
      <c r="B371" s="232"/>
      <c r="C371" s="232"/>
      <c r="D371" s="237"/>
      <c r="E371" s="169"/>
    </row>
    <row r="372" spans="2:5" ht="15">
      <c r="B372" s="237"/>
      <c r="C372" s="237"/>
      <c r="D372" s="237"/>
      <c r="E372" s="184"/>
    </row>
    <row r="373" spans="2:5" ht="15">
      <c r="B373" s="232"/>
      <c r="C373" s="232"/>
      <c r="D373" s="237"/>
      <c r="E373" s="169"/>
    </row>
    <row r="374" spans="2:5" ht="15">
      <c r="B374" s="85"/>
      <c r="C374" s="85"/>
      <c r="D374" s="231"/>
      <c r="E374" s="95"/>
    </row>
    <row r="375" spans="2:5" ht="15">
      <c r="B375" s="233"/>
      <c r="C375" s="233"/>
      <c r="D375" s="237"/>
      <c r="E375" s="167"/>
    </row>
    <row r="376" spans="2:5" ht="15">
      <c r="B376" s="85"/>
      <c r="C376" s="85"/>
      <c r="D376" s="85"/>
      <c r="E376" s="95"/>
    </row>
    <row r="377" spans="2:5" ht="15">
      <c r="B377" s="237"/>
      <c r="C377" s="237"/>
      <c r="D377" s="237"/>
      <c r="E377" s="184"/>
    </row>
    <row r="378" spans="2:5" ht="15">
      <c r="B378" s="85"/>
      <c r="C378" s="85"/>
      <c r="D378" s="237"/>
      <c r="E378" s="95"/>
    </row>
    <row r="379" spans="2:5" ht="15">
      <c r="B379" s="227"/>
      <c r="C379" s="227"/>
      <c r="D379" s="227"/>
      <c r="E379" s="226"/>
    </row>
    <row r="380" spans="2:5" ht="15">
      <c r="B380" s="224"/>
      <c r="C380" s="224"/>
      <c r="D380" s="224"/>
      <c r="E380" s="174"/>
    </row>
    <row r="381" spans="2:5" ht="15">
      <c r="B381" s="263"/>
      <c r="C381" s="263"/>
      <c r="D381" s="85"/>
      <c r="E381" s="177"/>
    </row>
    <row r="382" spans="2:5" ht="15">
      <c r="B382" s="224"/>
      <c r="C382" s="224"/>
      <c r="D382" s="224"/>
      <c r="E382" s="174"/>
    </row>
    <row r="383" spans="2:5" ht="15">
      <c r="B383" s="232"/>
      <c r="C383" s="232"/>
      <c r="D383" s="237"/>
      <c r="E383" s="169"/>
    </row>
    <row r="384" spans="2:5" ht="15">
      <c r="B384" s="233"/>
      <c r="C384" s="233"/>
      <c r="D384" s="237"/>
      <c r="E384" s="167"/>
    </row>
    <row r="385" spans="2:5" ht="15">
      <c r="B385" s="214"/>
      <c r="C385" s="214"/>
      <c r="D385" s="215"/>
      <c r="E385" s="164"/>
    </row>
    <row r="386" spans="2:5" ht="15">
      <c r="B386" s="85"/>
      <c r="C386" s="85"/>
      <c r="D386" s="85"/>
      <c r="E386" s="95"/>
    </row>
    <row r="387" spans="2:5" ht="15">
      <c r="B387" s="237"/>
      <c r="C387" s="237"/>
      <c r="D387" s="237"/>
      <c r="E387" s="184"/>
    </row>
    <row r="388" spans="2:5" ht="15">
      <c r="B388" s="227"/>
      <c r="C388" s="227"/>
      <c r="D388" s="227"/>
      <c r="E388" s="226"/>
    </row>
    <row r="389" spans="2:5" ht="15">
      <c r="B389" s="237"/>
      <c r="C389" s="237"/>
      <c r="D389" s="237"/>
      <c r="E389" s="184"/>
    </row>
    <row r="390" spans="2:5" ht="15">
      <c r="B390" s="214"/>
      <c r="C390" s="214"/>
      <c r="D390" s="215"/>
      <c r="E390" s="164"/>
    </row>
    <row r="391" spans="2:5" ht="15">
      <c r="B391" s="238"/>
      <c r="C391" s="238"/>
      <c r="D391" s="238"/>
      <c r="E391" s="182"/>
    </row>
  </sheetData>
  <sheetProtection/>
  <autoFilter ref="A3:M3">
    <sortState ref="A4:M391">
      <sortCondition descending="1" sortBy="value" ref="F4:F391"/>
    </sortState>
  </autoFilter>
  <mergeCells count="2">
    <mergeCell ref="A1:M1"/>
    <mergeCell ref="G2:K2"/>
  </mergeCells>
  <printOptions/>
  <pageMargins left="0.14027777777777778" right="0.14027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57421875" style="0" customWidth="1"/>
    <col min="2" max="2" width="17.7109375" style="0" customWidth="1"/>
    <col min="3" max="3" width="14.7109375" style="0" customWidth="1"/>
    <col min="4" max="4" width="29.00390625" style="0" customWidth="1"/>
    <col min="5" max="5" width="9.00390625" style="0" customWidth="1"/>
    <col min="6" max="6" width="9.7109375" style="6" customWidth="1"/>
    <col min="7" max="7" width="4.00390625" style="43" customWidth="1"/>
    <col min="8" max="8" width="3.8515625" style="43" customWidth="1"/>
    <col min="9" max="11" width="4.00390625" style="43" customWidth="1"/>
    <col min="12" max="13" width="7.57421875" style="0" customWidth="1"/>
    <col min="14" max="14" width="7.140625" style="0" customWidth="1"/>
    <col min="15" max="15" width="7.7109375" style="0" customWidth="1"/>
    <col min="16" max="17" width="7.57421875" style="0" customWidth="1"/>
    <col min="18" max="18" width="8.140625" style="0" customWidth="1"/>
  </cols>
  <sheetData>
    <row r="1" spans="1:13" ht="30">
      <c r="A1" s="381" t="s">
        <v>25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9" ht="32.25">
      <c r="A2" s="11"/>
      <c r="B2" s="11"/>
      <c r="C2" s="11"/>
      <c r="D2" s="11"/>
      <c r="E2" s="11"/>
      <c r="F2" s="11"/>
      <c r="G2" s="380" t="s">
        <v>50</v>
      </c>
      <c r="H2" s="380"/>
      <c r="I2" s="380"/>
      <c r="J2" s="380"/>
      <c r="K2" s="380"/>
      <c r="L2" s="11"/>
      <c r="M2" s="11"/>
      <c r="N2" s="15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21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</v>
      </c>
      <c r="M3" s="54" t="s">
        <v>38</v>
      </c>
      <c r="N3" s="5">
        <f>COUNTIF(M3:M100,6)</f>
        <v>0</v>
      </c>
      <c r="O3" s="5">
        <f>COUNTIF(M3:M100,5)</f>
        <v>0</v>
      </c>
      <c r="P3" s="5">
        <f>COUNTIF(M3:M100,4)</f>
        <v>2</v>
      </c>
      <c r="Q3" s="5">
        <f>COUNTIF(M3:M100,3)</f>
        <v>2</v>
      </c>
      <c r="R3" s="5">
        <f>COUNTIF(M3:M100,2)</f>
        <v>0</v>
      </c>
      <c r="S3" s="5">
        <f>COUNTIF(M3:M100,1)</f>
        <v>0</v>
      </c>
      <c r="T3" s="15"/>
      <c r="U3" s="15"/>
    </row>
    <row r="4" spans="1:21" ht="15.75">
      <c r="A4" s="84"/>
      <c r="B4" s="313" t="s">
        <v>342</v>
      </c>
      <c r="C4" s="313" t="s">
        <v>319</v>
      </c>
      <c r="D4" s="320" t="s">
        <v>149</v>
      </c>
      <c r="E4" s="316">
        <v>1979</v>
      </c>
      <c r="F4" s="59">
        <f aca="true" t="shared" si="0" ref="F4:F35">SUM(G4:L4)</f>
        <v>80</v>
      </c>
      <c r="G4" s="60">
        <v>20</v>
      </c>
      <c r="H4" s="61">
        <v>20</v>
      </c>
      <c r="I4" s="61">
        <v>20</v>
      </c>
      <c r="J4" s="62">
        <v>20</v>
      </c>
      <c r="K4" s="62"/>
      <c r="L4" s="68">
        <f aca="true" t="shared" si="1" ref="L4:L35">IF(M4&lt;5,0,-MIN(G4:K4))</f>
        <v>0</v>
      </c>
      <c r="M4" s="68">
        <f aca="true" t="shared" si="2" ref="M4:M35">COUNTA(G4:K4)</f>
        <v>4</v>
      </c>
      <c r="N4" s="15"/>
      <c r="O4" s="15"/>
      <c r="P4" s="15"/>
      <c r="Q4" s="15"/>
      <c r="R4" s="15"/>
      <c r="S4" s="15"/>
      <c r="T4" s="15"/>
      <c r="U4" s="15"/>
    </row>
    <row r="5" spans="1:21" ht="15.75">
      <c r="A5" s="84"/>
      <c r="B5" s="86" t="s">
        <v>168</v>
      </c>
      <c r="C5" s="86" t="s">
        <v>202</v>
      </c>
      <c r="D5" s="315" t="s">
        <v>157</v>
      </c>
      <c r="E5" s="317">
        <v>1994</v>
      </c>
      <c r="F5" s="59">
        <f t="shared" si="0"/>
        <v>66</v>
      </c>
      <c r="G5" s="65">
        <v>18</v>
      </c>
      <c r="H5" s="61">
        <v>16</v>
      </c>
      <c r="I5" s="61">
        <v>16</v>
      </c>
      <c r="J5" s="62">
        <v>16</v>
      </c>
      <c r="K5" s="62"/>
      <c r="L5" s="68">
        <f t="shared" si="1"/>
        <v>0</v>
      </c>
      <c r="M5" s="68">
        <f t="shared" si="2"/>
        <v>4</v>
      </c>
      <c r="N5" s="15"/>
      <c r="O5" s="15"/>
      <c r="P5" s="15"/>
      <c r="Q5" s="15"/>
      <c r="R5" s="15"/>
      <c r="S5" s="15"/>
      <c r="T5" s="15"/>
      <c r="U5" s="15"/>
    </row>
    <row r="6" spans="1:21" ht="15.75">
      <c r="A6" s="84"/>
      <c r="B6" s="64" t="s">
        <v>467</v>
      </c>
      <c r="C6" s="64" t="s">
        <v>265</v>
      </c>
      <c r="D6" s="64" t="s">
        <v>157</v>
      </c>
      <c r="E6" s="79">
        <v>1990</v>
      </c>
      <c r="F6" s="59">
        <f t="shared" si="0"/>
        <v>54</v>
      </c>
      <c r="G6" s="60"/>
      <c r="H6" s="61">
        <v>18</v>
      </c>
      <c r="I6" s="61">
        <v>18</v>
      </c>
      <c r="J6" s="62">
        <v>18</v>
      </c>
      <c r="K6" s="62"/>
      <c r="L6" s="68">
        <f t="shared" si="1"/>
        <v>0</v>
      </c>
      <c r="M6" s="68">
        <f t="shared" si="2"/>
        <v>3</v>
      </c>
      <c r="N6" s="15"/>
      <c r="O6" s="15"/>
      <c r="P6" s="15"/>
      <c r="Q6" s="15"/>
      <c r="R6" s="15"/>
      <c r="S6" s="15"/>
      <c r="T6" s="15"/>
      <c r="U6" s="15"/>
    </row>
    <row r="7" spans="1:21" ht="15.75">
      <c r="A7" s="84"/>
      <c r="B7" s="313" t="s">
        <v>276</v>
      </c>
      <c r="C7" s="313" t="s">
        <v>181</v>
      </c>
      <c r="D7" s="320" t="s">
        <v>88</v>
      </c>
      <c r="E7" s="316">
        <v>1989</v>
      </c>
      <c r="F7" s="59">
        <f t="shared" si="0"/>
        <v>46</v>
      </c>
      <c r="G7" s="60">
        <v>16</v>
      </c>
      <c r="H7" s="61">
        <v>15</v>
      </c>
      <c r="I7" s="61">
        <v>15</v>
      </c>
      <c r="J7" s="62"/>
      <c r="K7" s="62"/>
      <c r="L7" s="68">
        <f t="shared" si="1"/>
        <v>0</v>
      </c>
      <c r="M7" s="68">
        <f t="shared" si="2"/>
        <v>3</v>
      </c>
      <c r="N7" s="5"/>
      <c r="O7" s="5"/>
      <c r="P7" s="5"/>
      <c r="Q7" s="5"/>
      <c r="R7" s="5"/>
      <c r="S7" s="5"/>
      <c r="T7" s="15"/>
      <c r="U7" s="15"/>
    </row>
    <row r="8" spans="1:21" ht="15.75">
      <c r="A8" s="84"/>
      <c r="B8" s="64"/>
      <c r="C8" s="64"/>
      <c r="D8" s="64"/>
      <c r="E8" s="79"/>
      <c r="F8" s="59">
        <f t="shared" si="0"/>
        <v>0</v>
      </c>
      <c r="G8" s="60"/>
      <c r="H8" s="61"/>
      <c r="I8" s="61"/>
      <c r="J8" s="62"/>
      <c r="K8" s="62"/>
      <c r="L8" s="68">
        <f t="shared" si="1"/>
        <v>0</v>
      </c>
      <c r="M8" s="68">
        <f t="shared" si="2"/>
        <v>0</v>
      </c>
      <c r="N8" s="15"/>
      <c r="O8" s="15"/>
      <c r="P8" s="15"/>
      <c r="Q8" s="15"/>
      <c r="R8" s="15"/>
      <c r="S8" s="15"/>
      <c r="T8" s="15"/>
      <c r="U8" s="15"/>
    </row>
    <row r="9" spans="1:21" ht="15.75">
      <c r="A9" s="84"/>
      <c r="B9" s="64"/>
      <c r="C9" s="64"/>
      <c r="D9" s="64"/>
      <c r="E9" s="100"/>
      <c r="F9" s="59">
        <f t="shared" si="0"/>
        <v>0</v>
      </c>
      <c r="G9" s="60"/>
      <c r="H9" s="61"/>
      <c r="I9" s="61"/>
      <c r="J9" s="62"/>
      <c r="K9" s="62"/>
      <c r="L9" s="68">
        <f t="shared" si="1"/>
        <v>0</v>
      </c>
      <c r="M9" s="68">
        <f t="shared" si="2"/>
        <v>0</v>
      </c>
      <c r="N9" s="15"/>
      <c r="O9" s="15"/>
      <c r="P9" s="15"/>
      <c r="Q9" s="15"/>
      <c r="R9" s="15"/>
      <c r="S9" s="15"/>
      <c r="T9" s="15"/>
      <c r="U9" s="15"/>
    </row>
    <row r="10" spans="1:21" ht="15.75">
      <c r="A10" s="84"/>
      <c r="B10" s="64"/>
      <c r="C10" s="64"/>
      <c r="D10" s="64"/>
      <c r="E10" s="100"/>
      <c r="F10" s="59">
        <f t="shared" si="0"/>
        <v>0</v>
      </c>
      <c r="G10" s="60"/>
      <c r="H10" s="61"/>
      <c r="I10" s="61"/>
      <c r="J10" s="62"/>
      <c r="K10" s="62"/>
      <c r="L10" s="68">
        <f t="shared" si="1"/>
        <v>0</v>
      </c>
      <c r="M10" s="68">
        <f t="shared" si="2"/>
        <v>0</v>
      </c>
      <c r="N10" s="15"/>
      <c r="O10" s="15"/>
      <c r="P10" s="15"/>
      <c r="Q10" s="15"/>
      <c r="R10" s="15"/>
      <c r="S10" s="15"/>
      <c r="T10" s="15"/>
      <c r="U10" s="15"/>
    </row>
    <row r="11" spans="1:21" ht="15.75">
      <c r="A11" s="84"/>
      <c r="B11" s="64"/>
      <c r="C11" s="64"/>
      <c r="D11" s="64"/>
      <c r="E11" s="64"/>
      <c r="F11" s="59">
        <f t="shared" si="0"/>
        <v>0</v>
      </c>
      <c r="G11" s="60"/>
      <c r="H11" s="61"/>
      <c r="I11" s="61"/>
      <c r="J11" s="62"/>
      <c r="K11" s="62"/>
      <c r="L11" s="68">
        <f t="shared" si="1"/>
        <v>0</v>
      </c>
      <c r="M11" s="68">
        <f t="shared" si="2"/>
        <v>0</v>
      </c>
      <c r="N11" s="15"/>
      <c r="O11" s="15"/>
      <c r="P11" s="15"/>
      <c r="Q11" s="15"/>
      <c r="R11" s="15"/>
      <c r="S11" s="15"/>
      <c r="T11" s="15"/>
      <c r="U11" s="15"/>
    </row>
    <row r="12" spans="1:21" ht="15.75">
      <c r="A12" s="84"/>
      <c r="B12" s="64"/>
      <c r="C12" s="64"/>
      <c r="D12" s="64"/>
      <c r="E12" s="64"/>
      <c r="F12" s="59">
        <f t="shared" si="0"/>
        <v>0</v>
      </c>
      <c r="G12" s="60"/>
      <c r="H12" s="61"/>
      <c r="I12" s="61"/>
      <c r="J12" s="62"/>
      <c r="K12" s="62"/>
      <c r="L12" s="68">
        <f t="shared" si="1"/>
        <v>0</v>
      </c>
      <c r="M12" s="68">
        <f t="shared" si="2"/>
        <v>0</v>
      </c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84"/>
      <c r="B13" s="64"/>
      <c r="C13" s="64"/>
      <c r="D13" s="64"/>
      <c r="E13" s="64"/>
      <c r="F13" s="59">
        <f t="shared" si="0"/>
        <v>0</v>
      </c>
      <c r="G13" s="60"/>
      <c r="H13" s="61"/>
      <c r="I13" s="61"/>
      <c r="J13" s="62"/>
      <c r="K13" s="62"/>
      <c r="L13" s="68">
        <f t="shared" si="1"/>
        <v>0</v>
      </c>
      <c r="M13" s="68">
        <f t="shared" si="2"/>
        <v>0</v>
      </c>
      <c r="N13" s="15"/>
      <c r="O13" s="15"/>
      <c r="P13" s="15"/>
      <c r="Q13" s="15"/>
      <c r="R13" s="15"/>
      <c r="S13" s="15"/>
      <c r="T13" s="15"/>
      <c r="U13" s="15"/>
    </row>
    <row r="14" spans="1:21" ht="15.75">
      <c r="A14" s="84"/>
      <c r="B14" s="64"/>
      <c r="C14" s="64"/>
      <c r="D14" s="64"/>
      <c r="E14" s="64"/>
      <c r="F14" s="59">
        <f t="shared" si="0"/>
        <v>0</v>
      </c>
      <c r="G14" s="60"/>
      <c r="H14" s="61"/>
      <c r="I14" s="61"/>
      <c r="J14" s="62"/>
      <c r="K14" s="62"/>
      <c r="L14" s="68">
        <f t="shared" si="1"/>
        <v>0</v>
      </c>
      <c r="M14" s="68">
        <f t="shared" si="2"/>
        <v>0</v>
      </c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84"/>
      <c r="B15" s="64"/>
      <c r="C15" s="64"/>
      <c r="D15" s="64"/>
      <c r="E15" s="64"/>
      <c r="F15" s="59">
        <f t="shared" si="0"/>
        <v>0</v>
      </c>
      <c r="G15" s="65"/>
      <c r="H15" s="61"/>
      <c r="I15" s="61"/>
      <c r="J15" s="62"/>
      <c r="K15" s="62"/>
      <c r="L15" s="68">
        <f t="shared" si="1"/>
        <v>0</v>
      </c>
      <c r="M15" s="68">
        <f t="shared" si="2"/>
        <v>0</v>
      </c>
      <c r="N15" s="15"/>
      <c r="O15" s="15"/>
      <c r="P15" s="15"/>
      <c r="Q15" s="15"/>
      <c r="R15" s="15"/>
      <c r="S15" s="15"/>
      <c r="T15" s="15"/>
      <c r="U15" s="15"/>
    </row>
    <row r="16" spans="1:21" ht="15.75">
      <c r="A16" s="181"/>
      <c r="F16" s="89">
        <f t="shared" si="0"/>
        <v>0</v>
      </c>
      <c r="G16" s="90"/>
      <c r="H16" s="88"/>
      <c r="I16" s="88"/>
      <c r="J16" s="91"/>
      <c r="K16" s="91"/>
      <c r="L16" s="161">
        <f t="shared" si="1"/>
        <v>0</v>
      </c>
      <c r="M16" s="161">
        <f t="shared" si="2"/>
        <v>0</v>
      </c>
      <c r="N16" s="15"/>
      <c r="O16" s="15"/>
      <c r="P16" s="15"/>
      <c r="Q16" s="15"/>
      <c r="R16" s="15"/>
      <c r="S16" s="15"/>
      <c r="T16" s="15"/>
      <c r="U16" s="15"/>
    </row>
    <row r="17" spans="1:21" ht="15.75">
      <c r="A17" s="84"/>
      <c r="F17" s="59">
        <f t="shared" si="0"/>
        <v>0</v>
      </c>
      <c r="G17" s="60"/>
      <c r="H17" s="61"/>
      <c r="I17" s="61"/>
      <c r="J17" s="62"/>
      <c r="K17" s="62"/>
      <c r="L17" s="68">
        <f t="shared" si="1"/>
        <v>0</v>
      </c>
      <c r="M17" s="68">
        <f t="shared" si="2"/>
        <v>0</v>
      </c>
      <c r="N17" s="15"/>
      <c r="O17" s="15"/>
      <c r="P17" s="15"/>
      <c r="Q17" s="15"/>
      <c r="R17" s="15"/>
      <c r="S17" s="15"/>
      <c r="T17" s="15"/>
      <c r="U17" s="15"/>
    </row>
    <row r="18" spans="1:21" ht="15.75">
      <c r="A18" s="84"/>
      <c r="F18" s="59">
        <f t="shared" si="0"/>
        <v>0</v>
      </c>
      <c r="G18" s="65"/>
      <c r="H18" s="61"/>
      <c r="I18" s="61"/>
      <c r="J18" s="62"/>
      <c r="K18" s="62"/>
      <c r="L18" s="68">
        <f t="shared" si="1"/>
        <v>0</v>
      </c>
      <c r="M18" s="68">
        <f t="shared" si="2"/>
        <v>0</v>
      </c>
      <c r="N18" s="15"/>
      <c r="O18" s="15"/>
      <c r="P18" s="15"/>
      <c r="Q18" s="15"/>
      <c r="R18" s="15"/>
      <c r="S18" s="15"/>
      <c r="T18" s="15"/>
      <c r="U18" s="15"/>
    </row>
    <row r="19" spans="1:21" ht="15.75">
      <c r="A19" s="84"/>
      <c r="F19" s="59">
        <f t="shared" si="0"/>
        <v>0</v>
      </c>
      <c r="G19" s="60"/>
      <c r="H19" s="61"/>
      <c r="I19" s="61"/>
      <c r="J19" s="62"/>
      <c r="K19" s="62"/>
      <c r="L19" s="68">
        <f t="shared" si="1"/>
        <v>0</v>
      </c>
      <c r="M19" s="68">
        <f t="shared" si="2"/>
        <v>0</v>
      </c>
      <c r="N19" s="15"/>
      <c r="O19" s="15"/>
      <c r="P19" s="15"/>
      <c r="Q19" s="15"/>
      <c r="R19" s="15"/>
      <c r="S19" s="15"/>
      <c r="T19" s="15"/>
      <c r="U19" s="15"/>
    </row>
    <row r="20" spans="1:21" ht="15.75">
      <c r="A20" s="84"/>
      <c r="F20" s="59">
        <f t="shared" si="0"/>
        <v>0</v>
      </c>
      <c r="G20" s="60"/>
      <c r="H20" s="61"/>
      <c r="I20" s="61"/>
      <c r="J20" s="62"/>
      <c r="K20" s="62"/>
      <c r="L20" s="68">
        <f t="shared" si="1"/>
        <v>0</v>
      </c>
      <c r="M20" s="68">
        <f t="shared" si="2"/>
        <v>0</v>
      </c>
      <c r="N20" s="15"/>
      <c r="O20" s="15"/>
      <c r="P20" s="15"/>
      <c r="Q20" s="15"/>
      <c r="R20" s="15"/>
      <c r="S20" s="15"/>
      <c r="T20" s="15"/>
      <c r="U20" s="15"/>
    </row>
    <row r="21" spans="1:21" ht="15.75">
      <c r="A21" s="84"/>
      <c r="F21" s="59">
        <f t="shared" si="0"/>
        <v>0</v>
      </c>
      <c r="G21" s="60"/>
      <c r="H21" s="61"/>
      <c r="I21" s="61"/>
      <c r="J21" s="62"/>
      <c r="K21" s="62"/>
      <c r="L21" s="68">
        <f t="shared" si="1"/>
        <v>0</v>
      </c>
      <c r="M21" s="68">
        <f t="shared" si="2"/>
        <v>0</v>
      </c>
      <c r="N21" s="15"/>
      <c r="O21" s="15"/>
      <c r="P21" s="15"/>
      <c r="Q21" s="15"/>
      <c r="R21" s="15"/>
      <c r="S21" s="15"/>
      <c r="T21" s="15"/>
      <c r="U21" s="15"/>
    </row>
    <row r="22" spans="1:21" ht="15.75">
      <c r="A22" s="84"/>
      <c r="F22" s="59">
        <f t="shared" si="0"/>
        <v>0</v>
      </c>
      <c r="G22" s="60"/>
      <c r="H22" s="61"/>
      <c r="I22" s="60"/>
      <c r="J22" s="62"/>
      <c r="K22" s="62"/>
      <c r="L22" s="68">
        <f t="shared" si="1"/>
        <v>0</v>
      </c>
      <c r="M22" s="68">
        <f t="shared" si="2"/>
        <v>0</v>
      </c>
      <c r="N22" s="15"/>
      <c r="O22" s="15"/>
      <c r="P22" s="15"/>
      <c r="Q22" s="15"/>
      <c r="R22" s="15"/>
      <c r="S22" s="15"/>
      <c r="T22" s="15"/>
      <c r="U22" s="15"/>
    </row>
    <row r="23" spans="1:21" ht="15.75">
      <c r="A23" s="84"/>
      <c r="F23" s="59">
        <f t="shared" si="0"/>
        <v>0</v>
      </c>
      <c r="G23" s="60"/>
      <c r="H23" s="61"/>
      <c r="I23" s="61"/>
      <c r="J23" s="62"/>
      <c r="K23" s="62"/>
      <c r="L23" s="68">
        <f t="shared" si="1"/>
        <v>0</v>
      </c>
      <c r="M23" s="68">
        <f t="shared" si="2"/>
        <v>0</v>
      </c>
      <c r="N23" s="15"/>
      <c r="O23" s="15"/>
      <c r="P23" s="15"/>
      <c r="Q23" s="15"/>
      <c r="R23" s="15"/>
      <c r="S23" s="15"/>
      <c r="T23" s="15"/>
      <c r="U23" s="15"/>
    </row>
    <row r="24" spans="1:21" ht="15.75">
      <c r="A24" s="84"/>
      <c r="F24" s="59">
        <f t="shared" si="0"/>
        <v>0</v>
      </c>
      <c r="G24" s="60"/>
      <c r="H24" s="61"/>
      <c r="I24" s="61"/>
      <c r="J24" s="62"/>
      <c r="K24" s="62"/>
      <c r="L24" s="68">
        <f t="shared" si="1"/>
        <v>0</v>
      </c>
      <c r="M24" s="68">
        <f t="shared" si="2"/>
        <v>0</v>
      </c>
      <c r="N24" s="5"/>
      <c r="O24" s="5"/>
      <c r="P24" s="5"/>
      <c r="Q24" s="5"/>
      <c r="R24" s="5"/>
      <c r="S24" s="15"/>
      <c r="T24" s="15"/>
      <c r="U24" s="15"/>
    </row>
    <row r="25" spans="1:21" ht="15.75">
      <c r="A25" s="84"/>
      <c r="F25" s="59">
        <f t="shared" si="0"/>
        <v>0</v>
      </c>
      <c r="G25" s="60"/>
      <c r="H25" s="61"/>
      <c r="I25" s="61"/>
      <c r="J25" s="62"/>
      <c r="K25" s="62"/>
      <c r="L25" s="68">
        <f t="shared" si="1"/>
        <v>0</v>
      </c>
      <c r="M25" s="68">
        <f t="shared" si="2"/>
        <v>0</v>
      </c>
      <c r="N25" s="15"/>
      <c r="O25" s="15"/>
      <c r="P25" s="15"/>
      <c r="Q25" s="15"/>
      <c r="R25" s="15"/>
      <c r="S25" s="15"/>
      <c r="T25" s="15"/>
      <c r="U25" s="15"/>
    </row>
    <row r="26" spans="1:21" ht="15.75">
      <c r="A26" s="84"/>
      <c r="F26" s="59">
        <f t="shared" si="0"/>
        <v>0</v>
      </c>
      <c r="G26" s="60"/>
      <c r="H26" s="61"/>
      <c r="I26" s="61"/>
      <c r="J26" s="62"/>
      <c r="K26" s="62"/>
      <c r="L26" s="68">
        <f t="shared" si="1"/>
        <v>0</v>
      </c>
      <c r="M26" s="68">
        <f t="shared" si="2"/>
        <v>0</v>
      </c>
      <c r="N26" s="15"/>
      <c r="O26" s="15"/>
      <c r="P26" s="15"/>
      <c r="Q26" s="15"/>
      <c r="R26" s="15"/>
      <c r="S26" s="15"/>
      <c r="T26" s="15"/>
      <c r="U26" s="15"/>
    </row>
    <row r="27" spans="1:21" ht="15.75">
      <c r="A27" s="84"/>
      <c r="F27" s="59">
        <f t="shared" si="0"/>
        <v>0</v>
      </c>
      <c r="G27" s="60"/>
      <c r="H27" s="61"/>
      <c r="I27" s="61"/>
      <c r="J27" s="62"/>
      <c r="K27" s="62"/>
      <c r="L27" s="68">
        <f t="shared" si="1"/>
        <v>0</v>
      </c>
      <c r="M27" s="68">
        <f t="shared" si="2"/>
        <v>0</v>
      </c>
      <c r="N27" s="15"/>
      <c r="O27" s="15"/>
      <c r="P27" s="15"/>
      <c r="Q27" s="15"/>
      <c r="R27" s="15"/>
      <c r="S27" s="15"/>
      <c r="T27" s="15"/>
      <c r="U27" s="15"/>
    </row>
    <row r="28" spans="1:21" ht="15.75">
      <c r="A28" s="84"/>
      <c r="F28" s="59">
        <f t="shared" si="0"/>
        <v>0</v>
      </c>
      <c r="G28" s="60"/>
      <c r="H28" s="61"/>
      <c r="I28" s="61"/>
      <c r="J28" s="62"/>
      <c r="K28" s="62"/>
      <c r="L28" s="68">
        <f t="shared" si="1"/>
        <v>0</v>
      </c>
      <c r="M28" s="68">
        <f t="shared" si="2"/>
        <v>0</v>
      </c>
      <c r="N28" s="15"/>
      <c r="O28" s="15"/>
      <c r="P28" s="15"/>
      <c r="Q28" s="15"/>
      <c r="R28" s="15"/>
      <c r="S28" s="15"/>
      <c r="T28" s="15"/>
      <c r="U28" s="15"/>
    </row>
    <row r="29" spans="1:21" ht="15.75">
      <c r="A29" s="84"/>
      <c r="F29" s="59">
        <f t="shared" si="0"/>
        <v>0</v>
      </c>
      <c r="G29" s="73"/>
      <c r="H29" s="61"/>
      <c r="I29" s="61"/>
      <c r="J29" s="62"/>
      <c r="K29" s="62"/>
      <c r="L29" s="68">
        <f t="shared" si="1"/>
        <v>0</v>
      </c>
      <c r="M29" s="68">
        <f t="shared" si="2"/>
        <v>0</v>
      </c>
      <c r="N29" s="15"/>
      <c r="O29" s="15"/>
      <c r="P29" s="15"/>
      <c r="Q29" s="15"/>
      <c r="R29" s="15"/>
      <c r="S29" s="15"/>
      <c r="T29" s="15"/>
      <c r="U29" s="15"/>
    </row>
    <row r="30" spans="1:21" ht="15.75">
      <c r="A30" s="84"/>
      <c r="F30" s="59">
        <f t="shared" si="0"/>
        <v>0</v>
      </c>
      <c r="G30" s="60"/>
      <c r="H30" s="61"/>
      <c r="I30" s="61"/>
      <c r="J30" s="62"/>
      <c r="K30" s="62"/>
      <c r="L30" s="68">
        <f t="shared" si="1"/>
        <v>0</v>
      </c>
      <c r="M30" s="68">
        <f t="shared" si="2"/>
        <v>0</v>
      </c>
      <c r="N30" s="15"/>
      <c r="O30" s="15"/>
      <c r="P30" s="15"/>
      <c r="Q30" s="15"/>
      <c r="R30" s="15"/>
      <c r="S30" s="15"/>
      <c r="T30" s="15"/>
      <c r="U30" s="15"/>
    </row>
    <row r="31" spans="1:21" ht="15.75">
      <c r="A31" s="84"/>
      <c r="F31" s="59">
        <f t="shared" si="0"/>
        <v>0</v>
      </c>
      <c r="G31" s="60"/>
      <c r="H31" s="61"/>
      <c r="I31" s="61"/>
      <c r="J31" s="62"/>
      <c r="K31" s="62"/>
      <c r="L31" s="68">
        <f t="shared" si="1"/>
        <v>0</v>
      </c>
      <c r="M31" s="68">
        <f t="shared" si="2"/>
        <v>0</v>
      </c>
      <c r="N31" s="15"/>
      <c r="O31" s="15"/>
      <c r="P31" s="15"/>
      <c r="Q31" s="15"/>
      <c r="R31" s="15"/>
      <c r="S31" s="15"/>
      <c r="T31" s="15"/>
      <c r="U31" s="15"/>
    </row>
    <row r="32" spans="1:21" ht="15.75">
      <c r="A32" s="84"/>
      <c r="F32" s="59">
        <f t="shared" si="0"/>
        <v>0</v>
      </c>
      <c r="G32" s="60"/>
      <c r="H32" s="61"/>
      <c r="I32" s="61"/>
      <c r="J32" s="62"/>
      <c r="K32" s="62"/>
      <c r="L32" s="68">
        <f t="shared" si="1"/>
        <v>0</v>
      </c>
      <c r="M32" s="68">
        <f t="shared" si="2"/>
        <v>0</v>
      </c>
      <c r="N32" s="15"/>
      <c r="O32" s="15"/>
      <c r="P32" s="15"/>
      <c r="Q32" s="15"/>
      <c r="R32" s="15"/>
      <c r="S32" s="15"/>
      <c r="T32" s="15"/>
      <c r="U32" s="15"/>
    </row>
    <row r="33" spans="1:21" ht="15.75">
      <c r="A33" s="84"/>
      <c r="F33" s="59">
        <f t="shared" si="0"/>
        <v>0</v>
      </c>
      <c r="G33" s="60"/>
      <c r="H33" s="61"/>
      <c r="I33" s="61"/>
      <c r="J33" s="62"/>
      <c r="K33" s="62"/>
      <c r="L33" s="68">
        <f t="shared" si="1"/>
        <v>0</v>
      </c>
      <c r="M33" s="68">
        <f t="shared" si="2"/>
        <v>0</v>
      </c>
      <c r="N33" s="15"/>
      <c r="O33" s="15"/>
      <c r="P33" s="15"/>
      <c r="Q33" s="15"/>
      <c r="R33" s="15"/>
      <c r="S33" s="15"/>
      <c r="T33" s="15"/>
      <c r="U33" s="15"/>
    </row>
    <row r="34" spans="1:21" ht="15.75">
      <c r="A34" s="68"/>
      <c r="F34" s="59">
        <f t="shared" si="0"/>
        <v>0</v>
      </c>
      <c r="G34" s="60"/>
      <c r="H34" s="61"/>
      <c r="I34" s="61"/>
      <c r="J34" s="62"/>
      <c r="K34" s="62"/>
      <c r="L34" s="68">
        <f t="shared" si="1"/>
        <v>0</v>
      </c>
      <c r="M34" s="68">
        <f t="shared" si="2"/>
        <v>0</v>
      </c>
      <c r="N34" s="15"/>
      <c r="O34" s="15"/>
      <c r="P34" s="15"/>
      <c r="Q34" s="15"/>
      <c r="R34" s="15"/>
      <c r="S34" s="15"/>
      <c r="T34" s="15"/>
      <c r="U34" s="15"/>
    </row>
    <row r="35" spans="1:21" ht="15.75">
      <c r="A35" s="68"/>
      <c r="F35" s="59">
        <f t="shared" si="0"/>
        <v>0</v>
      </c>
      <c r="G35" s="65"/>
      <c r="H35" s="61"/>
      <c r="I35" s="61"/>
      <c r="J35" s="62"/>
      <c r="K35" s="62"/>
      <c r="L35" s="68">
        <f t="shared" si="1"/>
        <v>0</v>
      </c>
      <c r="M35" s="68">
        <f t="shared" si="2"/>
        <v>0</v>
      </c>
      <c r="N35" s="15"/>
      <c r="O35" s="15"/>
      <c r="P35" s="15"/>
      <c r="Q35" s="15"/>
      <c r="R35" s="15"/>
      <c r="S35" s="15"/>
      <c r="T35" s="15"/>
      <c r="U35" s="15"/>
    </row>
    <row r="36" spans="1:21" ht="15.75">
      <c r="A36" s="68"/>
      <c r="F36" s="59">
        <f aca="true" t="shared" si="3" ref="F36:F57">SUM(G36:L36)</f>
        <v>0</v>
      </c>
      <c r="G36" s="60"/>
      <c r="H36" s="155"/>
      <c r="I36" s="155"/>
      <c r="J36" s="119"/>
      <c r="K36" s="119"/>
      <c r="L36" s="68">
        <f aca="true" t="shared" si="4" ref="L36:L57">IF(M36&lt;5,0,-MIN(G36:K36))</f>
        <v>0</v>
      </c>
      <c r="M36" s="68">
        <f aca="true" t="shared" si="5" ref="M36:M57">COUNTA(G36:K36)</f>
        <v>0</v>
      </c>
      <c r="N36" s="15"/>
      <c r="O36" s="15"/>
      <c r="P36" s="15"/>
      <c r="Q36" s="15"/>
      <c r="R36" s="15"/>
      <c r="S36" s="15"/>
      <c r="T36" s="15"/>
      <c r="U36" s="15"/>
    </row>
    <row r="37" spans="1:21" ht="15.75">
      <c r="A37" s="68"/>
      <c r="F37" s="59">
        <f t="shared" si="3"/>
        <v>0</v>
      </c>
      <c r="G37" s="65"/>
      <c r="H37" s="155"/>
      <c r="I37" s="155"/>
      <c r="J37" s="119"/>
      <c r="K37" s="119"/>
      <c r="L37" s="68">
        <f t="shared" si="4"/>
        <v>0</v>
      </c>
      <c r="M37" s="68">
        <f t="shared" si="5"/>
        <v>0</v>
      </c>
      <c r="N37" s="15"/>
      <c r="O37" s="15"/>
      <c r="P37" s="15"/>
      <c r="Q37" s="15"/>
      <c r="R37" s="15"/>
      <c r="S37" s="15"/>
      <c r="T37" s="15"/>
      <c r="U37" s="15"/>
    </row>
    <row r="38" spans="1:21" ht="15.75">
      <c r="A38" s="68"/>
      <c r="F38" s="59">
        <f t="shared" si="3"/>
        <v>0</v>
      </c>
      <c r="G38" s="65"/>
      <c r="H38" s="155"/>
      <c r="I38" s="155"/>
      <c r="J38" s="119"/>
      <c r="K38" s="119"/>
      <c r="L38" s="68">
        <f t="shared" si="4"/>
        <v>0</v>
      </c>
      <c r="M38" s="68">
        <f t="shared" si="5"/>
        <v>0</v>
      </c>
      <c r="N38" s="15"/>
      <c r="O38" s="15"/>
      <c r="P38" s="15"/>
      <c r="Q38" s="15"/>
      <c r="R38" s="15"/>
      <c r="S38" s="15"/>
      <c r="T38" s="15"/>
      <c r="U38" s="15"/>
    </row>
    <row r="39" spans="1:21" ht="15.75">
      <c r="A39" s="68"/>
      <c r="F39" s="59">
        <f t="shared" si="3"/>
        <v>0</v>
      </c>
      <c r="G39" s="61"/>
      <c r="H39" s="155"/>
      <c r="I39" s="155"/>
      <c r="J39" s="119"/>
      <c r="K39" s="119"/>
      <c r="L39" s="68">
        <f t="shared" si="4"/>
        <v>0</v>
      </c>
      <c r="M39" s="68">
        <f t="shared" si="5"/>
        <v>0</v>
      </c>
      <c r="N39" s="15"/>
      <c r="O39" s="15"/>
      <c r="P39" s="15"/>
      <c r="Q39" s="15"/>
      <c r="R39" s="15"/>
      <c r="S39" s="15"/>
      <c r="T39" s="15"/>
      <c r="U39" s="15"/>
    </row>
    <row r="40" spans="1:21" ht="15.75">
      <c r="A40" s="25"/>
      <c r="F40" s="26">
        <f t="shared" si="3"/>
        <v>0</v>
      </c>
      <c r="G40" s="27"/>
      <c r="H40" s="156"/>
      <c r="I40" s="156"/>
      <c r="J40" s="157"/>
      <c r="K40" s="157"/>
      <c r="L40" s="25">
        <f t="shared" si="4"/>
        <v>0</v>
      </c>
      <c r="M40" s="25">
        <f t="shared" si="5"/>
        <v>0</v>
      </c>
      <c r="N40" s="15"/>
      <c r="O40" s="15"/>
      <c r="P40" s="15"/>
      <c r="Q40" s="15"/>
      <c r="R40" s="15"/>
      <c r="S40" s="15"/>
      <c r="T40" s="15"/>
      <c r="U40" s="15"/>
    </row>
    <row r="41" spans="1:21" ht="15.75">
      <c r="A41" s="16"/>
      <c r="F41" s="17">
        <f t="shared" si="3"/>
        <v>0</v>
      </c>
      <c r="G41" s="19"/>
      <c r="H41" s="158"/>
      <c r="I41" s="158"/>
      <c r="J41" s="159"/>
      <c r="K41" s="159"/>
      <c r="L41" s="16">
        <f t="shared" si="4"/>
        <v>0</v>
      </c>
      <c r="M41" s="16">
        <f t="shared" si="5"/>
        <v>0</v>
      </c>
      <c r="N41" s="15"/>
      <c r="O41" s="15"/>
      <c r="P41" s="15"/>
      <c r="Q41" s="15"/>
      <c r="R41" s="15"/>
      <c r="S41" s="15"/>
      <c r="T41" s="15"/>
      <c r="U41" s="15"/>
    </row>
    <row r="42" spans="1:21" ht="15.75">
      <c r="A42" s="16"/>
      <c r="F42" s="17">
        <f t="shared" si="3"/>
        <v>0</v>
      </c>
      <c r="G42" s="18"/>
      <c r="H42" s="158"/>
      <c r="I42" s="158"/>
      <c r="J42" s="159"/>
      <c r="K42" s="159"/>
      <c r="L42" s="16">
        <f t="shared" si="4"/>
        <v>0</v>
      </c>
      <c r="M42" s="16">
        <f t="shared" si="5"/>
        <v>0</v>
      </c>
      <c r="N42" s="15"/>
      <c r="O42" s="15"/>
      <c r="P42" s="15"/>
      <c r="Q42" s="15"/>
      <c r="R42" s="15"/>
      <c r="S42" s="15"/>
      <c r="T42" s="15"/>
      <c r="U42" s="15"/>
    </row>
    <row r="43" spans="1:21" ht="15.75">
      <c r="A43" s="16"/>
      <c r="F43" s="17">
        <f t="shared" si="3"/>
        <v>0</v>
      </c>
      <c r="G43" s="19"/>
      <c r="H43" s="158"/>
      <c r="I43" s="158"/>
      <c r="J43" s="159"/>
      <c r="K43" s="159"/>
      <c r="L43" s="16">
        <f t="shared" si="4"/>
        <v>0</v>
      </c>
      <c r="M43" s="16">
        <f t="shared" si="5"/>
        <v>0</v>
      </c>
      <c r="N43" s="15"/>
      <c r="O43" s="15"/>
      <c r="P43" s="15"/>
      <c r="Q43" s="15"/>
      <c r="R43" s="15"/>
      <c r="S43" s="15"/>
      <c r="T43" s="15"/>
      <c r="U43" s="15"/>
    </row>
    <row r="44" spans="1:21" ht="15.75">
      <c r="A44" s="16"/>
      <c r="F44" s="17">
        <f t="shared" si="3"/>
        <v>0</v>
      </c>
      <c r="G44" s="19"/>
      <c r="H44" s="158"/>
      <c r="I44" s="158"/>
      <c r="J44" s="159"/>
      <c r="K44" s="159"/>
      <c r="L44" s="16">
        <f t="shared" si="4"/>
        <v>0</v>
      </c>
      <c r="M44" s="16">
        <f t="shared" si="5"/>
        <v>0</v>
      </c>
      <c r="N44" s="15"/>
      <c r="O44" s="15"/>
      <c r="P44" s="15"/>
      <c r="Q44" s="15"/>
      <c r="R44" s="15"/>
      <c r="S44" s="15"/>
      <c r="T44" s="15"/>
      <c r="U44" s="15"/>
    </row>
    <row r="45" spans="1:21" ht="15.75">
      <c r="A45" s="16"/>
      <c r="F45" s="17">
        <f t="shared" si="3"/>
        <v>0</v>
      </c>
      <c r="G45" s="21"/>
      <c r="H45" s="158"/>
      <c r="I45" s="158"/>
      <c r="J45" s="159"/>
      <c r="K45" s="159"/>
      <c r="L45" s="16">
        <f t="shared" si="4"/>
        <v>0</v>
      </c>
      <c r="M45" s="16">
        <f t="shared" si="5"/>
        <v>0</v>
      </c>
      <c r="N45" s="15"/>
      <c r="O45" s="15"/>
      <c r="P45" s="15"/>
      <c r="Q45" s="15"/>
      <c r="R45" s="15"/>
      <c r="S45" s="15"/>
      <c r="T45" s="15"/>
      <c r="U45" s="15"/>
    </row>
    <row r="46" spans="1:21" ht="15.75">
      <c r="A46" s="16"/>
      <c r="F46" s="17">
        <f t="shared" si="3"/>
        <v>0</v>
      </c>
      <c r="G46" s="21"/>
      <c r="H46" s="158"/>
      <c r="I46" s="158"/>
      <c r="J46" s="159"/>
      <c r="K46" s="159"/>
      <c r="L46" s="16">
        <f t="shared" si="4"/>
        <v>0</v>
      </c>
      <c r="M46" s="16">
        <f t="shared" si="5"/>
        <v>0</v>
      </c>
      <c r="N46" s="15"/>
      <c r="O46" s="15"/>
      <c r="P46" s="15"/>
      <c r="Q46" s="15"/>
      <c r="R46" s="15"/>
      <c r="S46" s="15"/>
      <c r="T46" s="15"/>
      <c r="U46" s="15"/>
    </row>
    <row r="47" spans="1:21" ht="15.75">
      <c r="A47" s="16"/>
      <c r="F47" s="17">
        <f t="shared" si="3"/>
        <v>0</v>
      </c>
      <c r="G47" s="18"/>
      <c r="H47" s="158"/>
      <c r="I47" s="158"/>
      <c r="J47" s="159"/>
      <c r="K47" s="159"/>
      <c r="L47" s="16">
        <f t="shared" si="4"/>
        <v>0</v>
      </c>
      <c r="M47" s="16">
        <f t="shared" si="5"/>
        <v>0</v>
      </c>
      <c r="N47" s="15"/>
      <c r="O47" s="15"/>
      <c r="P47" s="15"/>
      <c r="Q47" s="15"/>
      <c r="R47" s="15"/>
      <c r="S47" s="15"/>
      <c r="T47" s="15"/>
      <c r="U47" s="15"/>
    </row>
    <row r="48" spans="1:21" ht="15.75">
      <c r="A48" s="16"/>
      <c r="F48" s="17">
        <f t="shared" si="3"/>
        <v>0</v>
      </c>
      <c r="G48" s="18"/>
      <c r="H48" s="158"/>
      <c r="I48" s="158"/>
      <c r="J48" s="159"/>
      <c r="K48" s="159"/>
      <c r="L48" s="16">
        <f t="shared" si="4"/>
        <v>0</v>
      </c>
      <c r="M48" s="16">
        <f t="shared" si="5"/>
        <v>0</v>
      </c>
      <c r="N48" s="15"/>
      <c r="O48" s="15"/>
      <c r="P48" s="15"/>
      <c r="Q48" s="15"/>
      <c r="R48" s="15"/>
      <c r="S48" s="15"/>
      <c r="T48" s="15"/>
      <c r="U48" s="15"/>
    </row>
    <row r="49" spans="1:21" ht="15.75">
      <c r="A49" s="16"/>
      <c r="F49" s="17">
        <f t="shared" si="3"/>
        <v>0</v>
      </c>
      <c r="G49" s="21"/>
      <c r="H49" s="158"/>
      <c r="I49" s="158"/>
      <c r="J49" s="159"/>
      <c r="K49" s="159"/>
      <c r="L49" s="16">
        <f t="shared" si="4"/>
        <v>0</v>
      </c>
      <c r="M49" s="16">
        <f t="shared" si="5"/>
        <v>0</v>
      </c>
      <c r="N49" s="15"/>
      <c r="O49" s="15"/>
      <c r="P49" s="15"/>
      <c r="Q49" s="15"/>
      <c r="R49" s="15"/>
      <c r="S49" s="15"/>
      <c r="T49" s="15"/>
      <c r="U49" s="15"/>
    </row>
    <row r="50" spans="1:21" ht="15.75">
      <c r="A50" s="16"/>
      <c r="F50" s="17">
        <f t="shared" si="3"/>
        <v>0</v>
      </c>
      <c r="G50" s="18"/>
      <c r="H50" s="158"/>
      <c r="I50" s="158"/>
      <c r="J50" s="159"/>
      <c r="K50" s="159"/>
      <c r="L50" s="16">
        <f t="shared" si="4"/>
        <v>0</v>
      </c>
      <c r="M50" s="16">
        <f t="shared" si="5"/>
        <v>0</v>
      </c>
      <c r="N50" s="15"/>
      <c r="O50" s="15"/>
      <c r="P50" s="15"/>
      <c r="Q50" s="15"/>
      <c r="R50" s="15"/>
      <c r="S50" s="15"/>
      <c r="T50" s="15"/>
      <c r="U50" s="15"/>
    </row>
    <row r="51" spans="1:21" ht="15.75">
      <c r="A51" s="16"/>
      <c r="F51" s="17">
        <f t="shared" si="3"/>
        <v>0</v>
      </c>
      <c r="G51" s="18"/>
      <c r="H51" s="158"/>
      <c r="I51" s="158"/>
      <c r="J51" s="159"/>
      <c r="K51" s="159"/>
      <c r="L51" s="16">
        <f t="shared" si="4"/>
        <v>0</v>
      </c>
      <c r="M51" s="16">
        <f t="shared" si="5"/>
        <v>0</v>
      </c>
      <c r="N51" s="15"/>
      <c r="O51" s="15"/>
      <c r="P51" s="15"/>
      <c r="Q51" s="15"/>
      <c r="R51" s="15"/>
      <c r="S51" s="15"/>
      <c r="T51" s="15"/>
      <c r="U51" s="15"/>
    </row>
    <row r="52" spans="1:21" ht="15.75">
      <c r="A52" s="16"/>
      <c r="F52" s="17">
        <f t="shared" si="3"/>
        <v>0</v>
      </c>
      <c r="G52" s="19"/>
      <c r="H52" s="158"/>
      <c r="I52" s="158"/>
      <c r="J52" s="159"/>
      <c r="K52" s="159"/>
      <c r="L52" s="16">
        <f t="shared" si="4"/>
        <v>0</v>
      </c>
      <c r="M52" s="16">
        <f t="shared" si="5"/>
        <v>0</v>
      </c>
      <c r="N52" s="15"/>
      <c r="O52" s="15"/>
      <c r="P52" s="15"/>
      <c r="Q52" s="15"/>
      <c r="R52" s="15"/>
      <c r="S52" s="15"/>
      <c r="T52" s="15"/>
      <c r="U52" s="15"/>
    </row>
    <row r="53" spans="1:21" ht="15.75">
      <c r="A53" s="16"/>
      <c r="F53" s="17">
        <f t="shared" si="3"/>
        <v>0</v>
      </c>
      <c r="G53" s="21"/>
      <c r="H53" s="158"/>
      <c r="I53" s="158"/>
      <c r="J53" s="159"/>
      <c r="K53" s="159"/>
      <c r="L53" s="16">
        <f t="shared" si="4"/>
        <v>0</v>
      </c>
      <c r="M53" s="16">
        <f t="shared" si="5"/>
        <v>0</v>
      </c>
      <c r="N53" s="15"/>
      <c r="O53" s="15"/>
      <c r="P53" s="15"/>
      <c r="Q53" s="15"/>
      <c r="R53" s="15"/>
      <c r="S53" s="15"/>
      <c r="T53" s="15"/>
      <c r="U53" s="15"/>
    </row>
    <row r="54" spans="1:21" ht="15.75">
      <c r="A54" s="16"/>
      <c r="F54" s="17">
        <f t="shared" si="3"/>
        <v>0</v>
      </c>
      <c r="G54" s="18"/>
      <c r="H54" s="158"/>
      <c r="I54" s="158"/>
      <c r="J54" s="159"/>
      <c r="K54" s="159"/>
      <c r="L54" s="16">
        <f t="shared" si="4"/>
        <v>0</v>
      </c>
      <c r="M54" s="16">
        <f t="shared" si="5"/>
        <v>0</v>
      </c>
      <c r="N54" s="15"/>
      <c r="O54" s="15"/>
      <c r="P54" s="15"/>
      <c r="Q54" s="15"/>
      <c r="R54" s="15"/>
      <c r="S54" s="15"/>
      <c r="T54" s="15"/>
      <c r="U54" s="15"/>
    </row>
    <row r="55" spans="1:21" ht="15.75">
      <c r="A55" s="16"/>
      <c r="F55" s="17">
        <f t="shared" si="3"/>
        <v>0</v>
      </c>
      <c r="G55" s="21"/>
      <c r="H55" s="158"/>
      <c r="I55" s="158"/>
      <c r="J55" s="159"/>
      <c r="K55" s="159"/>
      <c r="L55" s="16">
        <f t="shared" si="4"/>
        <v>0</v>
      </c>
      <c r="M55" s="16">
        <f t="shared" si="5"/>
        <v>0</v>
      </c>
      <c r="N55" s="15"/>
      <c r="O55" s="15"/>
      <c r="P55" s="15"/>
      <c r="Q55" s="15"/>
      <c r="R55" s="15"/>
      <c r="S55" s="15"/>
      <c r="T55" s="15"/>
      <c r="U55" s="15"/>
    </row>
    <row r="56" spans="1:21" ht="15.75">
      <c r="A56" s="16"/>
      <c r="F56" s="17">
        <f t="shared" si="3"/>
        <v>0</v>
      </c>
      <c r="G56" s="158"/>
      <c r="H56" s="158"/>
      <c r="I56" s="158"/>
      <c r="J56" s="159"/>
      <c r="K56" s="159"/>
      <c r="L56" s="16">
        <f t="shared" si="4"/>
        <v>0</v>
      </c>
      <c r="M56" s="16">
        <f t="shared" si="5"/>
        <v>0</v>
      </c>
      <c r="N56" s="15"/>
      <c r="O56" s="15"/>
      <c r="P56" s="15"/>
      <c r="Q56" s="15"/>
      <c r="R56" s="15"/>
      <c r="S56" s="15"/>
      <c r="T56" s="15"/>
      <c r="U56" s="15"/>
    </row>
    <row r="57" spans="1:21" ht="15.75">
      <c r="A57" s="16"/>
      <c r="F57" s="17">
        <f t="shared" si="3"/>
        <v>0</v>
      </c>
      <c r="G57" s="160"/>
      <c r="H57" s="158"/>
      <c r="I57" s="158"/>
      <c r="J57" s="159"/>
      <c r="K57" s="159"/>
      <c r="L57" s="16">
        <f t="shared" si="4"/>
        <v>0</v>
      </c>
      <c r="M57" s="16">
        <f t="shared" si="5"/>
        <v>0</v>
      </c>
      <c r="N57" s="15"/>
      <c r="O57" s="15"/>
      <c r="P57" s="15"/>
      <c r="Q57" s="15"/>
      <c r="R57" s="15"/>
      <c r="S57" s="15"/>
      <c r="T57" s="15"/>
      <c r="U57" s="15"/>
    </row>
  </sheetData>
  <sheetProtection/>
  <autoFilter ref="A3:M3">
    <sortState ref="A4:M57">
      <sortCondition descending="1" sortBy="value" ref="F4:F57"/>
    </sortState>
  </autoFilter>
  <mergeCells count="2">
    <mergeCell ref="A1:M1"/>
    <mergeCell ref="G2:K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F10" sqref="F10:F20"/>
    </sheetView>
  </sheetViews>
  <sheetFormatPr defaultColWidth="9.140625" defaultRowHeight="12.75"/>
  <cols>
    <col min="1" max="1" width="7.57421875" style="0" customWidth="1"/>
    <col min="2" max="2" width="51.57421875" style="0" bestFit="1" customWidth="1"/>
    <col min="3" max="3" width="13.7109375" style="0" customWidth="1"/>
    <col min="4" max="4" width="13.140625" style="0" customWidth="1"/>
    <col min="5" max="5" width="12.28125" style="0" customWidth="1"/>
    <col min="6" max="6" width="12.140625" style="0" customWidth="1"/>
    <col min="7" max="7" width="12.8515625" style="0" customWidth="1"/>
    <col min="8" max="8" width="14.00390625" style="0" customWidth="1"/>
    <col min="9" max="9" width="23.57421875" style="0" customWidth="1"/>
  </cols>
  <sheetData>
    <row r="1" spans="1:8" ht="26.25">
      <c r="A1" s="383" t="s">
        <v>326</v>
      </c>
      <c r="B1" s="383"/>
      <c r="C1" s="383"/>
      <c r="D1" s="383"/>
      <c r="E1" s="383"/>
      <c r="F1" s="383"/>
      <c r="G1" s="383"/>
      <c r="H1" s="383"/>
    </row>
    <row r="2" spans="1:8" ht="26.25">
      <c r="A2" s="383" t="s">
        <v>327</v>
      </c>
      <c r="B2" s="383"/>
      <c r="C2" s="383"/>
      <c r="D2" s="383"/>
      <c r="E2" s="383"/>
      <c r="F2" s="383"/>
      <c r="G2" s="383"/>
      <c r="H2" s="383"/>
    </row>
    <row r="3" spans="1:8" ht="26.25">
      <c r="A3" s="383" t="s">
        <v>40</v>
      </c>
      <c r="B3" s="383"/>
      <c r="C3" s="383"/>
      <c r="D3" s="383"/>
      <c r="E3" s="383"/>
      <c r="F3" s="383"/>
      <c r="G3" s="383"/>
      <c r="H3" s="383"/>
    </row>
    <row r="4" spans="1:8" ht="23.25">
      <c r="A4" s="386" t="s">
        <v>328</v>
      </c>
      <c r="B4" s="386"/>
      <c r="C4" s="386"/>
      <c r="D4" s="386"/>
      <c r="E4" s="386"/>
      <c r="F4" s="386"/>
      <c r="G4" s="386"/>
      <c r="H4" s="386"/>
    </row>
    <row r="5" spans="1:8" ht="23.25">
      <c r="A5" s="12"/>
      <c r="B5" s="12"/>
      <c r="C5" s="12"/>
      <c r="D5" s="12"/>
      <c r="E5" s="12"/>
      <c r="F5" s="12"/>
      <c r="G5" s="12"/>
      <c r="H5" s="12"/>
    </row>
    <row r="6" spans="1:8" ht="23.25">
      <c r="A6" s="384" t="s">
        <v>41</v>
      </c>
      <c r="B6" s="384"/>
      <c r="C6" s="384"/>
      <c r="D6" s="384"/>
      <c r="E6" s="384"/>
      <c r="F6" s="384"/>
      <c r="G6" s="384"/>
      <c r="H6" s="384"/>
    </row>
    <row r="7" spans="1:8" ht="27.75">
      <c r="A7" s="385" t="s">
        <v>42</v>
      </c>
      <c r="B7" s="385"/>
      <c r="C7" s="385"/>
      <c r="D7" s="385"/>
      <c r="E7" s="385"/>
      <c r="F7" s="385"/>
      <c r="G7" s="385"/>
      <c r="H7" s="385"/>
    </row>
    <row r="9" spans="1:8" ht="36">
      <c r="A9" s="170" t="s">
        <v>27</v>
      </c>
      <c r="B9" s="170" t="s">
        <v>30</v>
      </c>
      <c r="C9" s="170" t="s">
        <v>44</v>
      </c>
      <c r="D9" s="170" t="s">
        <v>45</v>
      </c>
      <c r="E9" s="170" t="s">
        <v>46</v>
      </c>
      <c r="F9" s="170" t="s">
        <v>47</v>
      </c>
      <c r="G9" s="170" t="s">
        <v>48</v>
      </c>
      <c r="H9" s="170" t="s">
        <v>43</v>
      </c>
    </row>
    <row r="10" spans="1:9" ht="23.25">
      <c r="A10" s="98">
        <v>1</v>
      </c>
      <c r="B10" s="334" t="s">
        <v>77</v>
      </c>
      <c r="C10" s="333">
        <v>254</v>
      </c>
      <c r="D10" s="333">
        <v>289</v>
      </c>
      <c r="E10" s="333">
        <v>285</v>
      </c>
      <c r="F10" s="333">
        <v>184</v>
      </c>
      <c r="G10" s="333"/>
      <c r="H10" s="98">
        <f aca="true" t="shared" si="0" ref="H10:H20">SUM(C10:G10)</f>
        <v>1012</v>
      </c>
      <c r="I10" s="41"/>
    </row>
    <row r="11" spans="1:9" ht="23.25">
      <c r="A11" s="98">
        <v>2</v>
      </c>
      <c r="B11" s="334" t="s">
        <v>76</v>
      </c>
      <c r="C11" s="333">
        <v>137</v>
      </c>
      <c r="D11" s="333">
        <v>104</v>
      </c>
      <c r="E11" s="333">
        <v>129</v>
      </c>
      <c r="F11" s="333">
        <v>153</v>
      </c>
      <c r="G11" s="333"/>
      <c r="H11" s="98">
        <f t="shared" si="0"/>
        <v>523</v>
      </c>
      <c r="I11" s="41"/>
    </row>
    <row r="12" spans="1:9" ht="23.25">
      <c r="A12" s="98">
        <v>3</v>
      </c>
      <c r="B12" s="334" t="s">
        <v>230</v>
      </c>
      <c r="C12" s="333">
        <v>22</v>
      </c>
      <c r="D12" s="333">
        <v>109</v>
      </c>
      <c r="E12" s="333">
        <v>127</v>
      </c>
      <c r="F12" s="333">
        <v>155</v>
      </c>
      <c r="G12" s="333"/>
      <c r="H12" s="98">
        <f t="shared" si="0"/>
        <v>413</v>
      </c>
      <c r="I12" s="41"/>
    </row>
    <row r="13" spans="1:9" ht="23.25">
      <c r="A13" s="98">
        <v>4</v>
      </c>
      <c r="B13" s="334" t="s">
        <v>157</v>
      </c>
      <c r="C13" s="333">
        <v>282</v>
      </c>
      <c r="D13" s="333">
        <v>306</v>
      </c>
      <c r="E13" s="333">
        <v>297</v>
      </c>
      <c r="F13" s="333">
        <v>236</v>
      </c>
      <c r="G13" s="333"/>
      <c r="H13" s="98">
        <f t="shared" si="0"/>
        <v>1121</v>
      </c>
      <c r="I13" s="41"/>
    </row>
    <row r="14" spans="1:9" ht="23.25">
      <c r="A14" s="98">
        <v>5</v>
      </c>
      <c r="B14" s="334" t="s">
        <v>146</v>
      </c>
      <c r="C14" s="333">
        <v>194</v>
      </c>
      <c r="D14" s="333">
        <v>188</v>
      </c>
      <c r="E14" s="333">
        <v>183</v>
      </c>
      <c r="F14" s="333">
        <v>163</v>
      </c>
      <c r="G14" s="333"/>
      <c r="H14" s="98">
        <f t="shared" si="0"/>
        <v>728</v>
      </c>
      <c r="I14" s="41"/>
    </row>
    <row r="15" spans="1:9" ht="23.25">
      <c r="A15" s="98">
        <v>6</v>
      </c>
      <c r="B15" s="334" t="s">
        <v>422</v>
      </c>
      <c r="C15" s="333">
        <v>0</v>
      </c>
      <c r="D15" s="333">
        <v>0</v>
      </c>
      <c r="E15" s="333">
        <v>0</v>
      </c>
      <c r="F15" s="333">
        <v>0</v>
      </c>
      <c r="G15" s="333"/>
      <c r="H15" s="98">
        <f t="shared" si="0"/>
        <v>0</v>
      </c>
      <c r="I15" s="41"/>
    </row>
    <row r="16" spans="1:9" ht="23.25">
      <c r="A16" s="98">
        <v>7</v>
      </c>
      <c r="B16" s="334" t="s">
        <v>88</v>
      </c>
      <c r="C16" s="333">
        <v>420</v>
      </c>
      <c r="D16" s="333">
        <v>387</v>
      </c>
      <c r="E16" s="333">
        <v>383</v>
      </c>
      <c r="F16" s="333">
        <v>334</v>
      </c>
      <c r="G16" s="333"/>
      <c r="H16" s="98">
        <f t="shared" si="0"/>
        <v>1524</v>
      </c>
      <c r="I16" s="28"/>
    </row>
    <row r="17" spans="1:8" ht="23.25">
      <c r="A17" s="98">
        <v>8</v>
      </c>
      <c r="B17" s="334" t="s">
        <v>158</v>
      </c>
      <c r="C17" s="333">
        <v>126</v>
      </c>
      <c r="D17" s="333">
        <v>142</v>
      </c>
      <c r="E17" s="333">
        <v>115</v>
      </c>
      <c r="F17" s="333">
        <v>91</v>
      </c>
      <c r="G17" s="333"/>
      <c r="H17" s="98">
        <f t="shared" si="0"/>
        <v>474</v>
      </c>
    </row>
    <row r="18" spans="1:8" ht="23.25">
      <c r="A18" s="98">
        <v>9</v>
      </c>
      <c r="B18" s="334" t="s">
        <v>149</v>
      </c>
      <c r="C18" s="333">
        <v>411</v>
      </c>
      <c r="D18" s="333">
        <v>414</v>
      </c>
      <c r="E18" s="333">
        <v>338</v>
      </c>
      <c r="F18" s="333">
        <v>481</v>
      </c>
      <c r="G18" s="333"/>
      <c r="H18" s="98">
        <f t="shared" si="0"/>
        <v>1644</v>
      </c>
    </row>
    <row r="19" spans="1:8" ht="23.25">
      <c r="A19" s="204"/>
      <c r="B19" s="335" t="s">
        <v>423</v>
      </c>
      <c r="C19" s="11">
        <v>0</v>
      </c>
      <c r="D19" s="11">
        <v>0</v>
      </c>
      <c r="E19" s="11">
        <v>0</v>
      </c>
      <c r="F19" s="11">
        <v>0</v>
      </c>
      <c r="G19" s="11"/>
      <c r="H19" s="98">
        <f t="shared" si="0"/>
        <v>0</v>
      </c>
    </row>
    <row r="20" spans="1:8" ht="23.25">
      <c r="A20" s="204"/>
      <c r="B20" s="335" t="s">
        <v>143</v>
      </c>
      <c r="C20" s="11">
        <v>263</v>
      </c>
      <c r="D20" s="11">
        <v>184</v>
      </c>
      <c r="E20" s="11">
        <v>237</v>
      </c>
      <c r="F20" s="11">
        <v>157</v>
      </c>
      <c r="G20" s="11"/>
      <c r="H20" s="98">
        <f t="shared" si="0"/>
        <v>841</v>
      </c>
    </row>
    <row r="21" spans="1:8" ht="23.25">
      <c r="A21" s="204"/>
      <c r="B21" s="335"/>
      <c r="C21" s="11"/>
      <c r="D21" s="11"/>
      <c r="E21" s="11"/>
      <c r="F21" s="11"/>
      <c r="G21" s="11"/>
      <c r="H21" s="204"/>
    </row>
    <row r="22" spans="1:8" ht="23.25">
      <c r="A22" s="204"/>
      <c r="B22" s="335"/>
      <c r="C22" s="11"/>
      <c r="D22" s="11"/>
      <c r="E22" s="11"/>
      <c r="F22" s="11"/>
      <c r="G22" s="11"/>
      <c r="H22" s="204"/>
    </row>
    <row r="23" spans="1:8" ht="20.25">
      <c r="A23" s="204"/>
      <c r="B23" s="264"/>
      <c r="C23" s="245"/>
      <c r="D23" s="14"/>
      <c r="E23" s="245"/>
      <c r="F23" s="265"/>
      <c r="G23" s="266"/>
      <c r="H23" s="265"/>
    </row>
    <row r="24" spans="1:8" ht="26.25">
      <c r="A24" s="383" t="s">
        <v>419</v>
      </c>
      <c r="B24" s="383"/>
      <c r="C24" s="383"/>
      <c r="D24" s="383"/>
      <c r="E24" s="383"/>
      <c r="F24" s="383"/>
      <c r="G24" s="383"/>
      <c r="H24" s="383"/>
    </row>
    <row r="25" spans="1:8" ht="26.25">
      <c r="A25" s="383" t="s">
        <v>420</v>
      </c>
      <c r="B25" s="383"/>
      <c r="C25" s="383"/>
      <c r="D25" s="383"/>
      <c r="E25" s="383"/>
      <c r="F25" s="383"/>
      <c r="G25" s="383"/>
      <c r="H25" s="383"/>
    </row>
    <row r="26" spans="1:8" ht="26.25">
      <c r="A26" s="383" t="s">
        <v>40</v>
      </c>
      <c r="B26" s="383"/>
      <c r="C26" s="383"/>
      <c r="D26" s="383"/>
      <c r="E26" s="383"/>
      <c r="F26" s="383"/>
      <c r="G26" s="383"/>
      <c r="H26" s="383"/>
    </row>
    <row r="27" spans="1:8" ht="23.25">
      <c r="A27" s="386" t="s">
        <v>421</v>
      </c>
      <c r="B27" s="386"/>
      <c r="C27" s="386"/>
      <c r="D27" s="386"/>
      <c r="E27" s="386"/>
      <c r="F27" s="386"/>
      <c r="G27" s="386"/>
      <c r="H27" s="386"/>
    </row>
    <row r="28" spans="1:8" ht="23.25">
      <c r="A28" s="12"/>
      <c r="B28" s="12"/>
      <c r="C28" s="12"/>
      <c r="D28" s="12"/>
      <c r="E28" s="12"/>
      <c r="F28" s="12"/>
      <c r="G28" s="12"/>
      <c r="H28" s="12"/>
    </row>
    <row r="29" spans="1:8" ht="23.25">
      <c r="A29" s="384" t="s">
        <v>41</v>
      </c>
      <c r="B29" s="384"/>
      <c r="C29" s="384"/>
      <c r="D29" s="384"/>
      <c r="E29" s="384"/>
      <c r="F29" s="384"/>
      <c r="G29" s="384"/>
      <c r="H29" s="384"/>
    </row>
    <row r="30" spans="1:8" ht="27.75">
      <c r="A30" s="385" t="s">
        <v>313</v>
      </c>
      <c r="B30" s="385"/>
      <c r="C30" s="385"/>
      <c r="D30" s="385"/>
      <c r="E30" s="385"/>
      <c r="F30" s="385"/>
      <c r="G30" s="385"/>
      <c r="H30" s="385"/>
    </row>
    <row r="32" spans="1:8" ht="36">
      <c r="A32" s="170" t="s">
        <v>27</v>
      </c>
      <c r="B32" s="170" t="s">
        <v>30</v>
      </c>
      <c r="C32" s="170" t="s">
        <v>44</v>
      </c>
      <c r="D32" s="170" t="s">
        <v>45</v>
      </c>
      <c r="E32" s="170" t="s">
        <v>46</v>
      </c>
      <c r="F32" s="170" t="s">
        <v>47</v>
      </c>
      <c r="G32" s="170" t="s">
        <v>48</v>
      </c>
      <c r="H32" s="170" t="s">
        <v>43</v>
      </c>
    </row>
    <row r="33" spans="1:8" ht="23.25">
      <c r="A33" s="98">
        <v>1</v>
      </c>
      <c r="B33" s="334" t="s">
        <v>77</v>
      </c>
      <c r="C33" s="333">
        <v>29</v>
      </c>
      <c r="D33" s="333">
        <v>32</v>
      </c>
      <c r="E33" s="333">
        <v>38</v>
      </c>
      <c r="F33" s="333">
        <v>28</v>
      </c>
      <c r="G33" s="333"/>
      <c r="H33" s="98">
        <f aca="true" t="shared" si="1" ref="H33:H43">SUM(C33:G33)</f>
        <v>127</v>
      </c>
    </row>
    <row r="34" spans="1:8" ht="23.25">
      <c r="A34" s="98">
        <v>2</v>
      </c>
      <c r="B34" s="334" t="s">
        <v>76</v>
      </c>
      <c r="C34" s="333">
        <v>34</v>
      </c>
      <c r="D34" s="333">
        <v>6</v>
      </c>
      <c r="E34" s="333">
        <v>14</v>
      </c>
      <c r="F34" s="333">
        <v>34</v>
      </c>
      <c r="G34" s="333"/>
      <c r="H34" s="98">
        <f t="shared" si="1"/>
        <v>88</v>
      </c>
    </row>
    <row r="35" spans="1:8" ht="23.25">
      <c r="A35" s="98">
        <v>3</v>
      </c>
      <c r="B35" s="334" t="s">
        <v>230</v>
      </c>
      <c r="C35" s="333">
        <v>20</v>
      </c>
      <c r="D35" s="333">
        <v>43</v>
      </c>
      <c r="E35" s="333">
        <v>30</v>
      </c>
      <c r="F35" s="333">
        <v>33</v>
      </c>
      <c r="G35" s="333"/>
      <c r="H35" s="98">
        <f t="shared" si="1"/>
        <v>126</v>
      </c>
    </row>
    <row r="36" spans="1:8" ht="23.25">
      <c r="A36" s="98">
        <v>4</v>
      </c>
      <c r="B36" s="334" t="s">
        <v>157</v>
      </c>
      <c r="C36" s="333">
        <v>98</v>
      </c>
      <c r="D36" s="333">
        <v>99</v>
      </c>
      <c r="E36" s="333">
        <v>96</v>
      </c>
      <c r="F36" s="333">
        <v>80</v>
      </c>
      <c r="G36" s="333"/>
      <c r="H36" s="98">
        <f t="shared" si="1"/>
        <v>373</v>
      </c>
    </row>
    <row r="37" spans="1:8" ht="23.25">
      <c r="A37" s="98">
        <v>5</v>
      </c>
      <c r="B37" s="334" t="s">
        <v>146</v>
      </c>
      <c r="C37" s="333">
        <v>42</v>
      </c>
      <c r="D37" s="333">
        <v>53</v>
      </c>
      <c r="E37" s="333">
        <v>58</v>
      </c>
      <c r="F37" s="333">
        <v>24</v>
      </c>
      <c r="G37" s="333"/>
      <c r="H37" s="98">
        <f t="shared" si="1"/>
        <v>177</v>
      </c>
    </row>
    <row r="38" spans="1:8" ht="23.25">
      <c r="A38" s="98">
        <v>6</v>
      </c>
      <c r="B38" s="334" t="s">
        <v>422</v>
      </c>
      <c r="C38" s="333">
        <v>0</v>
      </c>
      <c r="D38" s="333">
        <v>0</v>
      </c>
      <c r="E38" s="333">
        <v>0</v>
      </c>
      <c r="F38" s="333">
        <v>0</v>
      </c>
      <c r="G38" s="333"/>
      <c r="H38" s="98">
        <f t="shared" si="1"/>
        <v>0</v>
      </c>
    </row>
    <row r="39" spans="1:8" ht="23.25">
      <c r="A39" s="98">
        <v>7</v>
      </c>
      <c r="B39" s="334" t="s">
        <v>88</v>
      </c>
      <c r="C39" s="333">
        <v>153</v>
      </c>
      <c r="D39" s="333">
        <v>123</v>
      </c>
      <c r="E39" s="333">
        <v>158</v>
      </c>
      <c r="F39" s="333">
        <v>134</v>
      </c>
      <c r="G39" s="333"/>
      <c r="H39" s="98">
        <f t="shared" si="1"/>
        <v>568</v>
      </c>
    </row>
    <row r="40" spans="1:8" ht="23.25">
      <c r="A40" s="98">
        <v>8</v>
      </c>
      <c r="B40" s="334" t="s">
        <v>158</v>
      </c>
      <c r="C40" s="333">
        <v>20</v>
      </c>
      <c r="D40" s="333">
        <v>17</v>
      </c>
      <c r="E40" s="333">
        <v>15</v>
      </c>
      <c r="F40" s="333">
        <v>11</v>
      </c>
      <c r="G40" s="333"/>
      <c r="H40" s="98">
        <f t="shared" si="1"/>
        <v>63</v>
      </c>
    </row>
    <row r="41" spans="1:8" ht="23.25">
      <c r="A41" s="98">
        <v>9</v>
      </c>
      <c r="B41" s="334" t="s">
        <v>149</v>
      </c>
      <c r="C41" s="333">
        <v>31</v>
      </c>
      <c r="D41" s="333">
        <v>22</v>
      </c>
      <c r="E41" s="333">
        <v>28</v>
      </c>
      <c r="F41" s="333">
        <v>53</v>
      </c>
      <c r="G41" s="333"/>
      <c r="H41" s="98">
        <f t="shared" si="1"/>
        <v>134</v>
      </c>
    </row>
    <row r="42" spans="1:8" ht="23.25">
      <c r="A42" s="204"/>
      <c r="B42" s="335" t="s">
        <v>423</v>
      </c>
      <c r="C42" s="11">
        <v>0</v>
      </c>
      <c r="D42" s="11">
        <v>0</v>
      </c>
      <c r="E42" s="11">
        <v>0</v>
      </c>
      <c r="F42" s="11">
        <v>0</v>
      </c>
      <c r="G42" s="11"/>
      <c r="H42" s="98">
        <f t="shared" si="1"/>
        <v>0</v>
      </c>
    </row>
    <row r="43" spans="1:8" ht="23.25">
      <c r="A43" s="204"/>
      <c r="B43" s="335" t="s">
        <v>143</v>
      </c>
      <c r="C43" s="11">
        <v>6</v>
      </c>
      <c r="D43" s="11">
        <v>0</v>
      </c>
      <c r="E43" s="11">
        <v>8</v>
      </c>
      <c r="F43" s="11">
        <v>0</v>
      </c>
      <c r="G43" s="11"/>
      <c r="H43" s="98">
        <f t="shared" si="1"/>
        <v>14</v>
      </c>
    </row>
    <row r="44" spans="1:8" ht="23.25">
      <c r="A44" s="204"/>
      <c r="B44" s="335"/>
      <c r="C44" s="11"/>
      <c r="D44" s="11"/>
      <c r="E44" s="11"/>
      <c r="F44" s="11"/>
      <c r="G44" s="11"/>
      <c r="H44" s="204"/>
    </row>
    <row r="45" ht="15.75">
      <c r="D45" s="13"/>
    </row>
    <row r="46" ht="15.75">
      <c r="D46" s="13"/>
    </row>
    <row r="47" spans="1:8" ht="26.25">
      <c r="A47" s="383" t="s">
        <v>419</v>
      </c>
      <c r="B47" s="383"/>
      <c r="C47" s="383"/>
      <c r="D47" s="383"/>
      <c r="E47" s="383"/>
      <c r="F47" s="383"/>
      <c r="G47" s="383"/>
      <c r="H47" s="383"/>
    </row>
    <row r="48" spans="1:8" ht="26.25">
      <c r="A48" s="383" t="s">
        <v>420</v>
      </c>
      <c r="B48" s="383"/>
      <c r="C48" s="383"/>
      <c r="D48" s="383"/>
      <c r="E48" s="383"/>
      <c r="F48" s="383"/>
      <c r="G48" s="383"/>
      <c r="H48" s="383"/>
    </row>
    <row r="49" spans="1:8" ht="26.25">
      <c r="A49" s="383" t="s">
        <v>40</v>
      </c>
      <c r="B49" s="383"/>
      <c r="C49" s="383"/>
      <c r="D49" s="383"/>
      <c r="E49" s="383"/>
      <c r="F49" s="383"/>
      <c r="G49" s="383"/>
      <c r="H49" s="383"/>
    </row>
    <row r="50" spans="1:8" ht="23.25">
      <c r="A50" s="386" t="s">
        <v>421</v>
      </c>
      <c r="B50" s="386"/>
      <c r="C50" s="386"/>
      <c r="D50" s="386"/>
      <c r="E50" s="386"/>
      <c r="F50" s="386"/>
      <c r="G50" s="386"/>
      <c r="H50" s="386"/>
    </row>
    <row r="52" spans="1:8" ht="23.25">
      <c r="A52" s="384" t="s">
        <v>41</v>
      </c>
      <c r="B52" s="384"/>
      <c r="C52" s="384"/>
      <c r="D52" s="384"/>
      <c r="E52" s="384"/>
      <c r="F52" s="384"/>
      <c r="G52" s="384"/>
      <c r="H52" s="384"/>
    </row>
    <row r="53" spans="1:8" ht="27.75">
      <c r="A53" s="385" t="s">
        <v>325</v>
      </c>
      <c r="B53" s="385"/>
      <c r="C53" s="385"/>
      <c r="D53" s="385"/>
      <c r="E53" s="385"/>
      <c r="F53" s="385"/>
      <c r="G53" s="385"/>
      <c r="H53" s="385"/>
    </row>
    <row r="55" spans="1:8" ht="36">
      <c r="A55" s="170" t="s">
        <v>27</v>
      </c>
      <c r="B55" s="170" t="s">
        <v>30</v>
      </c>
      <c r="C55" s="170" t="s">
        <v>44</v>
      </c>
      <c r="D55" s="170" t="s">
        <v>45</v>
      </c>
      <c r="E55" s="170" t="s">
        <v>46</v>
      </c>
      <c r="F55" s="170" t="s">
        <v>47</v>
      </c>
      <c r="G55" s="170" t="s">
        <v>48</v>
      </c>
      <c r="H55" s="170" t="s">
        <v>43</v>
      </c>
    </row>
    <row r="56" spans="1:8" ht="23.25">
      <c r="A56" s="98">
        <v>1</v>
      </c>
      <c r="B56" s="334" t="s">
        <v>77</v>
      </c>
      <c r="C56" s="333">
        <v>283</v>
      </c>
      <c r="D56" s="333">
        <v>321</v>
      </c>
      <c r="E56" s="333">
        <v>323</v>
      </c>
      <c r="F56" s="333">
        <v>212</v>
      </c>
      <c r="G56" s="333"/>
      <c r="H56" s="98">
        <f aca="true" t="shared" si="2" ref="H56:H66">SUM(C56:G56)</f>
        <v>1139</v>
      </c>
    </row>
    <row r="57" spans="1:8" ht="23.25">
      <c r="A57" s="98">
        <v>2</v>
      </c>
      <c r="B57" s="334" t="s">
        <v>76</v>
      </c>
      <c r="C57" s="333">
        <v>171</v>
      </c>
      <c r="D57" s="333">
        <v>110</v>
      </c>
      <c r="E57" s="333">
        <v>143</v>
      </c>
      <c r="F57" s="333">
        <v>187</v>
      </c>
      <c r="G57" s="333"/>
      <c r="H57" s="98">
        <f t="shared" si="2"/>
        <v>611</v>
      </c>
    </row>
    <row r="58" spans="1:8" ht="23.25">
      <c r="A58" s="98">
        <v>3</v>
      </c>
      <c r="B58" s="334" t="s">
        <v>230</v>
      </c>
      <c r="C58" s="333">
        <v>42</v>
      </c>
      <c r="D58" s="333">
        <v>152</v>
      </c>
      <c r="E58" s="333">
        <v>157</v>
      </c>
      <c r="F58" s="333">
        <v>188</v>
      </c>
      <c r="G58" s="333"/>
      <c r="H58" s="98">
        <f t="shared" si="2"/>
        <v>539</v>
      </c>
    </row>
    <row r="59" spans="1:8" ht="23.25">
      <c r="A59" s="98">
        <v>4</v>
      </c>
      <c r="B59" s="334" t="s">
        <v>157</v>
      </c>
      <c r="C59" s="333">
        <v>380</v>
      </c>
      <c r="D59" s="333">
        <v>405</v>
      </c>
      <c r="E59" s="333">
        <v>393</v>
      </c>
      <c r="F59" s="333">
        <v>316</v>
      </c>
      <c r="G59" s="333"/>
      <c r="H59" s="98">
        <f t="shared" si="2"/>
        <v>1494</v>
      </c>
    </row>
    <row r="60" spans="1:8" ht="23.25">
      <c r="A60" s="98">
        <v>5</v>
      </c>
      <c r="B60" s="334" t="s">
        <v>146</v>
      </c>
      <c r="C60" s="333">
        <v>236</v>
      </c>
      <c r="D60" s="333">
        <v>241</v>
      </c>
      <c r="E60" s="333">
        <v>241</v>
      </c>
      <c r="F60" s="333">
        <v>187</v>
      </c>
      <c r="G60" s="333"/>
      <c r="H60" s="98">
        <f t="shared" si="2"/>
        <v>905</v>
      </c>
    </row>
    <row r="61" spans="1:8" ht="23.25">
      <c r="A61" s="98">
        <v>6</v>
      </c>
      <c r="B61" s="334" t="s">
        <v>422</v>
      </c>
      <c r="C61" s="333">
        <v>0</v>
      </c>
      <c r="D61" s="333">
        <v>0</v>
      </c>
      <c r="E61" s="333">
        <v>0</v>
      </c>
      <c r="F61" s="333">
        <v>0</v>
      </c>
      <c r="G61" s="333"/>
      <c r="H61" s="98">
        <f t="shared" si="2"/>
        <v>0</v>
      </c>
    </row>
    <row r="62" spans="1:8" ht="23.25">
      <c r="A62" s="98">
        <v>7</v>
      </c>
      <c r="B62" s="334" t="s">
        <v>88</v>
      </c>
      <c r="C62" s="333">
        <v>573</v>
      </c>
      <c r="D62" s="333">
        <v>510</v>
      </c>
      <c r="E62" s="333">
        <v>541</v>
      </c>
      <c r="F62" s="333">
        <v>468</v>
      </c>
      <c r="G62" s="333"/>
      <c r="H62" s="98">
        <f t="shared" si="2"/>
        <v>2092</v>
      </c>
    </row>
    <row r="63" spans="1:8" ht="23.25">
      <c r="A63" s="98">
        <v>8</v>
      </c>
      <c r="B63" s="334" t="s">
        <v>158</v>
      </c>
      <c r="C63" s="333">
        <v>146</v>
      </c>
      <c r="D63" s="333">
        <v>159</v>
      </c>
      <c r="E63" s="333">
        <v>130</v>
      </c>
      <c r="F63" s="333">
        <v>102</v>
      </c>
      <c r="G63" s="333"/>
      <c r="H63" s="98">
        <f t="shared" si="2"/>
        <v>537</v>
      </c>
    </row>
    <row r="64" spans="1:8" ht="23.25">
      <c r="A64" s="98">
        <v>9</v>
      </c>
      <c r="B64" s="334" t="s">
        <v>149</v>
      </c>
      <c r="C64" s="333">
        <v>442</v>
      </c>
      <c r="D64" s="333">
        <v>436</v>
      </c>
      <c r="E64" s="333">
        <v>366</v>
      </c>
      <c r="F64" s="333">
        <v>534</v>
      </c>
      <c r="G64" s="333"/>
      <c r="H64" s="98">
        <f t="shared" si="2"/>
        <v>1778</v>
      </c>
    </row>
    <row r="65" spans="2:8" ht="23.25">
      <c r="B65" s="334" t="s">
        <v>423</v>
      </c>
      <c r="C65" s="333">
        <v>0</v>
      </c>
      <c r="D65" s="333">
        <v>0</v>
      </c>
      <c r="E65" s="333">
        <v>0</v>
      </c>
      <c r="F65" s="333">
        <v>0</v>
      </c>
      <c r="G65" s="333"/>
      <c r="H65" s="98">
        <f t="shared" si="2"/>
        <v>0</v>
      </c>
    </row>
    <row r="66" spans="2:8" ht="23.25">
      <c r="B66" s="334" t="s">
        <v>143</v>
      </c>
      <c r="C66" s="333">
        <v>269</v>
      </c>
      <c r="D66" s="333">
        <v>184</v>
      </c>
      <c r="E66" s="333">
        <v>245</v>
      </c>
      <c r="F66" s="333">
        <v>157</v>
      </c>
      <c r="G66" s="333"/>
      <c r="H66" s="98">
        <f t="shared" si="2"/>
        <v>855</v>
      </c>
    </row>
  </sheetData>
  <sheetProtection/>
  <autoFilter ref="A9:H9">
    <sortState ref="A10:H66">
      <sortCondition descending="1" sortBy="value" ref="H10:H66"/>
    </sortState>
  </autoFilter>
  <mergeCells count="18">
    <mergeCell ref="A49:H49"/>
    <mergeCell ref="A50:H50"/>
    <mergeCell ref="A26:H26"/>
    <mergeCell ref="A4:H4"/>
    <mergeCell ref="A27:H27"/>
    <mergeCell ref="A29:H29"/>
    <mergeCell ref="A47:H47"/>
    <mergeCell ref="A48:H48"/>
    <mergeCell ref="A1:H1"/>
    <mergeCell ref="A2:H2"/>
    <mergeCell ref="A3:H3"/>
    <mergeCell ref="A6:H6"/>
    <mergeCell ref="A52:H52"/>
    <mergeCell ref="A53:H53"/>
    <mergeCell ref="A30:H30"/>
    <mergeCell ref="A7:H7"/>
    <mergeCell ref="A24:H24"/>
    <mergeCell ref="A25:H25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4" sqref="A4:A29"/>
    </sheetView>
  </sheetViews>
  <sheetFormatPr defaultColWidth="9.140625" defaultRowHeight="12.75"/>
  <cols>
    <col min="1" max="1" width="6.57421875" style="107" customWidth="1"/>
    <col min="2" max="2" width="17.7109375" style="79" customWidth="1"/>
    <col min="3" max="3" width="15.8515625" style="79" customWidth="1"/>
    <col min="4" max="4" width="26.00390625" style="64" customWidth="1"/>
    <col min="5" max="5" width="10.140625" style="64" customWidth="1"/>
    <col min="6" max="6" width="8.140625" style="79" customWidth="1"/>
    <col min="7" max="7" width="5.7109375" style="79" customWidth="1"/>
    <col min="8" max="8" width="4.7109375" style="64" customWidth="1"/>
    <col min="9" max="9" width="4.421875" style="64" customWidth="1"/>
    <col min="10" max="10" width="5.00390625" style="86" customWidth="1"/>
    <col min="11" max="11" width="4.00390625" style="100" customWidth="1"/>
    <col min="12" max="13" width="7.7109375" style="64" customWidth="1"/>
    <col min="14" max="14" width="7.57421875" style="64" customWidth="1"/>
    <col min="15" max="19" width="8.00390625" style="0" customWidth="1"/>
  </cols>
  <sheetData>
    <row r="1" spans="1:14" ht="30">
      <c r="A1" s="377" t="s">
        <v>51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20" ht="15.75">
      <c r="A2" s="13"/>
      <c r="B2" s="13"/>
      <c r="C2" s="13"/>
      <c r="D2" s="13"/>
      <c r="E2" s="13"/>
      <c r="F2" s="6"/>
      <c r="G2" s="378" t="s">
        <v>50</v>
      </c>
      <c r="H2" s="378"/>
      <c r="I2" s="378"/>
      <c r="J2" s="378"/>
      <c r="K2" s="378"/>
      <c r="L2" s="92"/>
      <c r="M2" s="92"/>
      <c r="N2" s="15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47.25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COUNTIF(N3:N99,6)</f>
        <v>0</v>
      </c>
      <c r="P3" s="5">
        <f>COUNTIF(N3:N99,5)</f>
        <v>0</v>
      </c>
      <c r="Q3" s="5">
        <f>COUNTIF(N3:N99,4)</f>
        <v>8</v>
      </c>
      <c r="R3" s="5">
        <f>COUNTIF(N3:N99,3)</f>
        <v>5</v>
      </c>
      <c r="S3" s="5">
        <f>COUNTIF(N3:N99,2)</f>
        <v>5</v>
      </c>
      <c r="T3" s="5">
        <f>COUNTIF(N3:N99,1)</f>
        <v>2</v>
      </c>
    </row>
    <row r="4" spans="1:20" ht="15.75">
      <c r="A4" s="84"/>
      <c r="B4" s="64" t="s">
        <v>397</v>
      </c>
      <c r="C4" s="64" t="s">
        <v>398</v>
      </c>
      <c r="D4" s="320" t="s">
        <v>149</v>
      </c>
      <c r="E4" s="344" t="s">
        <v>528</v>
      </c>
      <c r="F4" s="59">
        <f aca="true" t="shared" si="0" ref="F4:F12">SUM(G4:M4)</f>
        <v>60</v>
      </c>
      <c r="G4" s="311">
        <v>20</v>
      </c>
      <c r="H4" s="311">
        <v>20</v>
      </c>
      <c r="I4" s="311">
        <v>20</v>
      </c>
      <c r="J4" s="311">
        <v>14</v>
      </c>
      <c r="K4" s="311"/>
      <c r="L4" s="68">
        <f aca="true" t="shared" si="1" ref="L4:L37">IF(N4&lt;4,0,-MIN(G4:K4))</f>
        <v>-14</v>
      </c>
      <c r="M4" s="68"/>
      <c r="N4" s="84">
        <f aca="true" t="shared" si="2" ref="N4:N35">COUNTA(G4:K4)</f>
        <v>4</v>
      </c>
      <c r="O4" s="15"/>
      <c r="P4" s="15"/>
      <c r="Q4" s="15"/>
      <c r="R4" s="15"/>
      <c r="S4" s="15"/>
      <c r="T4" s="15"/>
    </row>
    <row r="5" spans="1:20" ht="15.75">
      <c r="A5" s="84"/>
      <c r="B5" s="64" t="s">
        <v>163</v>
      </c>
      <c r="C5" s="64" t="s">
        <v>207</v>
      </c>
      <c r="D5" s="320" t="s">
        <v>149</v>
      </c>
      <c r="E5" s="344" t="s">
        <v>529</v>
      </c>
      <c r="F5" s="59">
        <f t="shared" si="0"/>
        <v>56</v>
      </c>
      <c r="G5" s="311">
        <v>13</v>
      </c>
      <c r="H5" s="311">
        <v>18</v>
      </c>
      <c r="I5" s="324">
        <v>18</v>
      </c>
      <c r="J5" s="311">
        <v>20</v>
      </c>
      <c r="K5" s="311"/>
      <c r="L5" s="68">
        <f t="shared" si="1"/>
        <v>-13</v>
      </c>
      <c r="M5" s="84"/>
      <c r="N5" s="84">
        <f t="shared" si="2"/>
        <v>4</v>
      </c>
      <c r="O5" s="15"/>
      <c r="P5" s="15"/>
      <c r="Q5" s="15"/>
      <c r="R5" s="15"/>
      <c r="S5" s="15"/>
      <c r="T5" s="15"/>
    </row>
    <row r="6" spans="1:20" ht="15.75">
      <c r="A6" s="84"/>
      <c r="B6" s="64" t="s">
        <v>360</v>
      </c>
      <c r="C6" s="64" t="s">
        <v>403</v>
      </c>
      <c r="D6" s="64" t="s">
        <v>88</v>
      </c>
      <c r="E6" s="344" t="s">
        <v>507</v>
      </c>
      <c r="F6" s="59">
        <f t="shared" si="0"/>
        <v>50</v>
      </c>
      <c r="G6" s="311">
        <v>16</v>
      </c>
      <c r="H6" s="311">
        <v>16</v>
      </c>
      <c r="I6" s="311">
        <v>15</v>
      </c>
      <c r="J6" s="311">
        <v>18</v>
      </c>
      <c r="K6" s="311"/>
      <c r="L6" s="68">
        <f t="shared" si="1"/>
        <v>-15</v>
      </c>
      <c r="M6" s="84"/>
      <c r="N6" s="84">
        <f t="shared" si="2"/>
        <v>4</v>
      </c>
      <c r="O6" s="15"/>
      <c r="P6" s="15"/>
      <c r="Q6" s="15"/>
      <c r="R6" s="15"/>
      <c r="S6" s="15"/>
      <c r="T6" s="15"/>
    </row>
    <row r="7" spans="1:20" ht="15.75">
      <c r="A7" s="84"/>
      <c r="B7" s="94" t="s">
        <v>350</v>
      </c>
      <c r="C7" s="94" t="s">
        <v>402</v>
      </c>
      <c r="D7" s="64" t="s">
        <v>146</v>
      </c>
      <c r="E7" s="344" t="s">
        <v>501</v>
      </c>
      <c r="F7" s="59">
        <f t="shared" si="0"/>
        <v>49</v>
      </c>
      <c r="G7" s="311">
        <v>18</v>
      </c>
      <c r="H7" s="311">
        <v>15</v>
      </c>
      <c r="I7" s="311">
        <v>16</v>
      </c>
      <c r="J7" s="311"/>
      <c r="K7" s="311"/>
      <c r="L7" s="68">
        <f t="shared" si="1"/>
        <v>0</v>
      </c>
      <c r="M7" s="84"/>
      <c r="N7" s="84">
        <f t="shared" si="2"/>
        <v>3</v>
      </c>
      <c r="O7" s="15"/>
      <c r="P7" s="15"/>
      <c r="Q7" s="15"/>
      <c r="R7" s="15"/>
      <c r="S7" s="15"/>
      <c r="T7" s="15"/>
    </row>
    <row r="8" spans="1:20" ht="15.75">
      <c r="A8" s="84"/>
      <c r="B8" s="64" t="s">
        <v>135</v>
      </c>
      <c r="C8" s="64" t="s">
        <v>216</v>
      </c>
      <c r="D8" s="320" t="s">
        <v>149</v>
      </c>
      <c r="E8" s="344">
        <v>2007</v>
      </c>
      <c r="F8" s="59">
        <f t="shared" si="0"/>
        <v>39</v>
      </c>
      <c r="G8" s="311">
        <v>15</v>
      </c>
      <c r="H8" s="311">
        <v>12</v>
      </c>
      <c r="I8" s="324"/>
      <c r="J8" s="311">
        <v>12</v>
      </c>
      <c r="K8" s="311"/>
      <c r="L8" s="68">
        <f t="shared" si="1"/>
        <v>0</v>
      </c>
      <c r="M8" s="84"/>
      <c r="N8" s="84">
        <f t="shared" si="2"/>
        <v>3</v>
      </c>
      <c r="O8" s="15"/>
      <c r="P8" s="15"/>
      <c r="Q8" s="15"/>
      <c r="R8" s="15"/>
      <c r="S8" s="15"/>
      <c r="T8" s="15"/>
    </row>
    <row r="9" spans="1:20" ht="15.75">
      <c r="A9" s="84"/>
      <c r="B9" s="64" t="s">
        <v>298</v>
      </c>
      <c r="C9" s="64" t="s">
        <v>405</v>
      </c>
      <c r="D9" s="64" t="s">
        <v>77</v>
      </c>
      <c r="E9" s="344">
        <v>2008</v>
      </c>
      <c r="F9" s="59">
        <f t="shared" si="0"/>
        <v>37</v>
      </c>
      <c r="G9" s="311">
        <v>12</v>
      </c>
      <c r="H9" s="311">
        <v>14</v>
      </c>
      <c r="I9" s="311">
        <v>11</v>
      </c>
      <c r="J9" s="311">
        <v>6</v>
      </c>
      <c r="K9" s="311"/>
      <c r="L9" s="68">
        <f t="shared" si="1"/>
        <v>-6</v>
      </c>
      <c r="M9" s="84"/>
      <c r="N9" s="84">
        <f t="shared" si="2"/>
        <v>4</v>
      </c>
      <c r="O9" s="15"/>
      <c r="P9" s="15"/>
      <c r="Q9" s="15"/>
      <c r="R9" s="15"/>
      <c r="S9" s="84"/>
      <c r="T9" s="15"/>
    </row>
    <row r="10" spans="1:20" ht="15.75">
      <c r="A10" s="84"/>
      <c r="B10" s="354" t="s">
        <v>229</v>
      </c>
      <c r="C10" s="354" t="s">
        <v>188</v>
      </c>
      <c r="D10" s="346" t="s">
        <v>146</v>
      </c>
      <c r="E10" s="376" t="s">
        <v>500</v>
      </c>
      <c r="F10" s="59">
        <f t="shared" si="0"/>
        <v>35</v>
      </c>
      <c r="G10" s="311">
        <v>14</v>
      </c>
      <c r="H10" s="311">
        <v>11</v>
      </c>
      <c r="I10" s="311">
        <v>10</v>
      </c>
      <c r="J10" s="311">
        <v>10</v>
      </c>
      <c r="K10" s="311"/>
      <c r="L10" s="68">
        <f t="shared" si="1"/>
        <v>-10</v>
      </c>
      <c r="M10" s="84"/>
      <c r="N10" s="84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59"/>
      <c r="B11" s="178" t="s">
        <v>227</v>
      </c>
      <c r="C11" s="64" t="s">
        <v>266</v>
      </c>
      <c r="D11" s="64" t="s">
        <v>77</v>
      </c>
      <c r="E11" s="179">
        <v>2008</v>
      </c>
      <c r="F11" s="59">
        <f t="shared" si="0"/>
        <v>34</v>
      </c>
      <c r="G11" s="311">
        <v>10</v>
      </c>
      <c r="H11" s="311">
        <v>13</v>
      </c>
      <c r="I11" s="311">
        <v>9</v>
      </c>
      <c r="J11" s="311">
        <v>11</v>
      </c>
      <c r="K11" s="311"/>
      <c r="L11" s="68">
        <f t="shared" si="1"/>
        <v>-9</v>
      </c>
      <c r="M11" s="84"/>
      <c r="N11" s="84">
        <f t="shared" si="2"/>
        <v>4</v>
      </c>
      <c r="O11" s="15"/>
      <c r="P11" s="15"/>
      <c r="Q11" s="15"/>
      <c r="R11" s="15"/>
      <c r="S11" s="15"/>
      <c r="T11" s="15"/>
    </row>
    <row r="12" spans="1:20" ht="15.75">
      <c r="A12" s="84"/>
      <c r="B12" s="64" t="s">
        <v>408</v>
      </c>
      <c r="C12" s="64" t="s">
        <v>181</v>
      </c>
      <c r="D12" s="64" t="s">
        <v>88</v>
      </c>
      <c r="E12" s="344">
        <v>2007</v>
      </c>
      <c r="F12" s="59">
        <f t="shared" si="0"/>
        <v>25</v>
      </c>
      <c r="G12" s="311">
        <v>9</v>
      </c>
      <c r="H12" s="311">
        <v>8</v>
      </c>
      <c r="I12" s="311">
        <v>6</v>
      </c>
      <c r="J12" s="311">
        <v>8</v>
      </c>
      <c r="K12" s="311"/>
      <c r="L12" s="68">
        <f t="shared" si="1"/>
        <v>-6</v>
      </c>
      <c r="M12" s="84"/>
      <c r="N12" s="84">
        <f t="shared" si="2"/>
        <v>4</v>
      </c>
      <c r="O12" s="15"/>
      <c r="P12" s="15"/>
      <c r="Q12" s="15"/>
      <c r="R12" s="15"/>
      <c r="S12" s="15"/>
      <c r="T12" s="15"/>
    </row>
    <row r="13" spans="1:20" ht="15.75">
      <c r="A13" s="59"/>
      <c r="B13" s="178" t="s">
        <v>476</v>
      </c>
      <c r="C13" s="64" t="s">
        <v>220</v>
      </c>
      <c r="D13" s="64" t="s">
        <v>143</v>
      </c>
      <c r="E13" s="179">
        <v>2007</v>
      </c>
      <c r="F13" s="59">
        <f>SUM(G13:L13)</f>
        <v>23</v>
      </c>
      <c r="G13" s="311"/>
      <c r="H13" s="311"/>
      <c r="I13" s="311">
        <v>14</v>
      </c>
      <c r="J13" s="311">
        <v>9</v>
      </c>
      <c r="K13" s="311"/>
      <c r="L13" s="68">
        <f t="shared" si="1"/>
        <v>0</v>
      </c>
      <c r="M13" s="84"/>
      <c r="N13" s="84">
        <f t="shared" si="2"/>
        <v>2</v>
      </c>
      <c r="O13" s="15"/>
      <c r="P13" s="15"/>
      <c r="Q13" s="15"/>
      <c r="R13" s="15"/>
      <c r="S13" s="15"/>
      <c r="T13" s="15"/>
    </row>
    <row r="14" spans="1:20" ht="15.75">
      <c r="A14" s="59"/>
      <c r="B14" s="163" t="s">
        <v>477</v>
      </c>
      <c r="C14" s="163" t="s">
        <v>240</v>
      </c>
      <c r="D14" s="64" t="s">
        <v>157</v>
      </c>
      <c r="E14" s="164">
        <v>2007</v>
      </c>
      <c r="F14" s="59">
        <f>SUM(G14:M14)</f>
        <v>22</v>
      </c>
      <c r="G14" s="311"/>
      <c r="H14" s="311">
        <v>9</v>
      </c>
      <c r="I14" s="311">
        <v>13</v>
      </c>
      <c r="J14" s="311"/>
      <c r="K14" s="311"/>
      <c r="L14" s="68">
        <f t="shared" si="1"/>
        <v>0</v>
      </c>
      <c r="M14" s="84"/>
      <c r="N14" s="84">
        <f t="shared" si="2"/>
        <v>2</v>
      </c>
      <c r="O14" s="15"/>
      <c r="P14" s="15"/>
      <c r="Q14" s="15"/>
      <c r="R14" s="15"/>
      <c r="S14" s="15"/>
      <c r="T14" s="15"/>
    </row>
    <row r="15" spans="1:18" ht="15.75">
      <c r="A15" s="59"/>
      <c r="B15" s="86" t="s">
        <v>138</v>
      </c>
      <c r="C15" s="86" t="s">
        <v>445</v>
      </c>
      <c r="D15" s="86" t="s">
        <v>88</v>
      </c>
      <c r="E15" s="317">
        <v>2008</v>
      </c>
      <c r="F15" s="59">
        <f>SUM(G15:M15)</f>
        <v>22</v>
      </c>
      <c r="G15" s="311"/>
      <c r="H15" s="311">
        <v>10</v>
      </c>
      <c r="I15" s="311">
        <v>12</v>
      </c>
      <c r="J15" s="311"/>
      <c r="K15" s="311"/>
      <c r="L15" s="68">
        <f t="shared" si="1"/>
        <v>0</v>
      </c>
      <c r="M15" s="84"/>
      <c r="N15" s="84">
        <f t="shared" si="2"/>
        <v>2</v>
      </c>
      <c r="O15" s="15"/>
      <c r="P15" s="15"/>
      <c r="Q15" s="97"/>
      <c r="R15" s="97"/>
    </row>
    <row r="16" spans="1:20" ht="15.75">
      <c r="A16" s="59"/>
      <c r="B16" s="86" t="s">
        <v>110</v>
      </c>
      <c r="C16" s="86" t="s">
        <v>212</v>
      </c>
      <c r="D16" s="86" t="s">
        <v>77</v>
      </c>
      <c r="E16" s="317" t="s">
        <v>505</v>
      </c>
      <c r="F16" s="59">
        <f>SUM(G16:M16)</f>
        <v>22</v>
      </c>
      <c r="G16" s="311"/>
      <c r="H16" s="311">
        <v>7</v>
      </c>
      <c r="I16" s="311">
        <v>8</v>
      </c>
      <c r="J16" s="311">
        <v>7</v>
      </c>
      <c r="K16" s="311"/>
      <c r="L16" s="68">
        <f t="shared" si="1"/>
        <v>0</v>
      </c>
      <c r="M16" s="84"/>
      <c r="N16" s="84">
        <f t="shared" si="2"/>
        <v>3</v>
      </c>
      <c r="O16" s="15"/>
      <c r="P16" s="15"/>
      <c r="Q16" s="15"/>
      <c r="R16" s="15"/>
      <c r="S16" s="15"/>
      <c r="T16" s="15"/>
    </row>
    <row r="17" spans="1:14" ht="15.75">
      <c r="A17" s="84"/>
      <c r="B17" s="64" t="s">
        <v>409</v>
      </c>
      <c r="C17" s="64" t="s">
        <v>188</v>
      </c>
      <c r="D17" s="64" t="s">
        <v>88</v>
      </c>
      <c r="E17" s="344">
        <v>2007</v>
      </c>
      <c r="F17" s="59">
        <f>SUM(G17:M17)</f>
        <v>19</v>
      </c>
      <c r="G17" s="311">
        <v>8</v>
      </c>
      <c r="H17" s="311">
        <v>6</v>
      </c>
      <c r="I17" s="311">
        <v>5</v>
      </c>
      <c r="J17" s="311"/>
      <c r="K17" s="311"/>
      <c r="L17" s="68">
        <f t="shared" si="1"/>
        <v>0</v>
      </c>
      <c r="M17" s="84"/>
      <c r="N17" s="84">
        <f t="shared" si="2"/>
        <v>3</v>
      </c>
    </row>
    <row r="18" spans="1:14" ht="15.75">
      <c r="A18" s="84"/>
      <c r="B18" s="64" t="s">
        <v>239</v>
      </c>
      <c r="C18" s="64" t="s">
        <v>196</v>
      </c>
      <c r="D18" s="64" t="s">
        <v>88</v>
      </c>
      <c r="E18" s="344">
        <v>2007</v>
      </c>
      <c r="F18" s="59">
        <f aca="true" t="shared" si="3" ref="F18:F49">SUM(G18:L18)</f>
        <v>16</v>
      </c>
      <c r="G18" s="311">
        <v>7</v>
      </c>
      <c r="H18" s="311">
        <v>4</v>
      </c>
      <c r="I18" s="311">
        <v>4</v>
      </c>
      <c r="J18" s="311">
        <v>5</v>
      </c>
      <c r="K18" s="311"/>
      <c r="L18" s="68">
        <f t="shared" si="1"/>
        <v>-4</v>
      </c>
      <c r="M18" s="84"/>
      <c r="N18" s="84">
        <f t="shared" si="2"/>
        <v>4</v>
      </c>
    </row>
    <row r="19" spans="1:14" ht="15.75">
      <c r="A19" s="59"/>
      <c r="B19" s="176" t="s">
        <v>513</v>
      </c>
      <c r="C19" s="176" t="s">
        <v>514</v>
      </c>
      <c r="D19" s="64" t="s">
        <v>149</v>
      </c>
      <c r="E19" s="177">
        <v>2007</v>
      </c>
      <c r="F19" s="59">
        <f t="shared" si="3"/>
        <v>16</v>
      </c>
      <c r="G19" s="311"/>
      <c r="H19" s="311"/>
      <c r="I19" s="324"/>
      <c r="J19" s="311">
        <v>16</v>
      </c>
      <c r="K19" s="311"/>
      <c r="L19" s="68">
        <f t="shared" si="1"/>
        <v>0</v>
      </c>
      <c r="M19" s="84"/>
      <c r="N19" s="84">
        <f t="shared" si="2"/>
        <v>1</v>
      </c>
    </row>
    <row r="20" spans="1:14" ht="15.75">
      <c r="A20" s="59"/>
      <c r="B20" s="163" t="s">
        <v>446</v>
      </c>
      <c r="C20" s="163" t="s">
        <v>184</v>
      </c>
      <c r="D20" s="64" t="s">
        <v>88</v>
      </c>
      <c r="E20" s="164">
        <v>2007</v>
      </c>
      <c r="F20" s="59">
        <f t="shared" si="3"/>
        <v>16</v>
      </c>
      <c r="G20" s="311"/>
      <c r="H20" s="311">
        <v>5</v>
      </c>
      <c r="I20" s="311">
        <v>7</v>
      </c>
      <c r="J20" s="311">
        <v>4</v>
      </c>
      <c r="K20" s="311"/>
      <c r="L20" s="68">
        <f t="shared" si="1"/>
        <v>0</v>
      </c>
      <c r="M20" s="84"/>
      <c r="N20" s="84">
        <f t="shared" si="2"/>
        <v>3</v>
      </c>
    </row>
    <row r="21" spans="2:14" ht="15.75">
      <c r="B21" s="64" t="s">
        <v>294</v>
      </c>
      <c r="C21" s="94" t="s">
        <v>411</v>
      </c>
      <c r="D21" s="320" t="s">
        <v>149</v>
      </c>
      <c r="E21" s="344">
        <v>2007</v>
      </c>
      <c r="F21" s="59">
        <f t="shared" si="3"/>
        <v>15</v>
      </c>
      <c r="G21" s="324" t="s">
        <v>354</v>
      </c>
      <c r="H21" s="311"/>
      <c r="I21" s="324"/>
      <c r="J21" s="311">
        <v>15</v>
      </c>
      <c r="K21" s="311"/>
      <c r="L21" s="68">
        <f t="shared" si="1"/>
        <v>0</v>
      </c>
      <c r="M21" s="84"/>
      <c r="N21" s="84">
        <f t="shared" si="2"/>
        <v>2</v>
      </c>
    </row>
    <row r="22" spans="1:14" ht="15.75">
      <c r="A22" s="84"/>
      <c r="B22" s="64" t="s">
        <v>290</v>
      </c>
      <c r="C22" s="64" t="s">
        <v>291</v>
      </c>
      <c r="D22" s="64" t="s">
        <v>77</v>
      </c>
      <c r="E22" s="344">
        <v>2007</v>
      </c>
      <c r="F22" s="59">
        <f t="shared" si="3"/>
        <v>14</v>
      </c>
      <c r="G22" s="311">
        <v>11</v>
      </c>
      <c r="H22" s="311"/>
      <c r="I22" s="311">
        <v>3</v>
      </c>
      <c r="J22" s="311"/>
      <c r="K22" s="311"/>
      <c r="L22" s="68">
        <f t="shared" si="1"/>
        <v>0</v>
      </c>
      <c r="M22" s="84"/>
      <c r="N22" s="84">
        <f t="shared" si="2"/>
        <v>2</v>
      </c>
    </row>
    <row r="23" spans="1:14" ht="15.75">
      <c r="A23" s="59"/>
      <c r="B23" s="163" t="s">
        <v>477</v>
      </c>
      <c r="C23" s="163" t="s">
        <v>240</v>
      </c>
      <c r="D23" s="64" t="s">
        <v>157</v>
      </c>
      <c r="E23" s="164">
        <v>2007</v>
      </c>
      <c r="F23" s="59">
        <f t="shared" si="3"/>
        <v>13</v>
      </c>
      <c r="G23" s="311"/>
      <c r="H23" s="311"/>
      <c r="I23" s="311"/>
      <c r="J23" s="311">
        <v>13</v>
      </c>
      <c r="K23" s="311"/>
      <c r="L23" s="68">
        <f t="shared" si="1"/>
        <v>0</v>
      </c>
      <c r="M23" s="84"/>
      <c r="N23" s="84">
        <f t="shared" si="2"/>
        <v>1</v>
      </c>
    </row>
    <row r="24" spans="1:14" ht="15.75">
      <c r="A24" s="59"/>
      <c r="B24" s="185"/>
      <c r="C24" s="186"/>
      <c r="D24" s="187"/>
      <c r="E24" s="188"/>
      <c r="F24" s="59">
        <f t="shared" si="3"/>
        <v>0</v>
      </c>
      <c r="G24" s="311"/>
      <c r="H24" s="311"/>
      <c r="I24" s="311"/>
      <c r="J24" s="311"/>
      <c r="K24" s="311"/>
      <c r="L24" s="68">
        <f t="shared" si="1"/>
        <v>0</v>
      </c>
      <c r="M24" s="84"/>
      <c r="N24" s="84">
        <f t="shared" si="2"/>
        <v>0</v>
      </c>
    </row>
    <row r="25" spans="1:14" ht="15.75">
      <c r="A25" s="59"/>
      <c r="B25" s="175"/>
      <c r="C25" s="175"/>
      <c r="D25" s="175"/>
      <c r="E25" s="180"/>
      <c r="F25" s="59">
        <f t="shared" si="3"/>
        <v>0</v>
      </c>
      <c r="G25" s="311"/>
      <c r="H25" s="311"/>
      <c r="I25" s="311"/>
      <c r="J25" s="311"/>
      <c r="K25" s="311"/>
      <c r="L25" s="68">
        <f t="shared" si="1"/>
        <v>0</v>
      </c>
      <c r="M25" s="84"/>
      <c r="N25" s="84">
        <f t="shared" si="2"/>
        <v>0</v>
      </c>
    </row>
    <row r="26" spans="1:14" ht="15.75">
      <c r="A26" s="59"/>
      <c r="B26" s="163"/>
      <c r="C26" s="163"/>
      <c r="D26" s="104"/>
      <c r="E26" s="164"/>
      <c r="F26" s="59">
        <f t="shared" si="3"/>
        <v>0</v>
      </c>
      <c r="G26" s="311"/>
      <c r="H26" s="311"/>
      <c r="I26" s="311"/>
      <c r="J26" s="311"/>
      <c r="K26" s="311"/>
      <c r="L26" s="68">
        <f t="shared" si="1"/>
        <v>0</v>
      </c>
      <c r="M26" s="84"/>
      <c r="N26" s="84">
        <f t="shared" si="2"/>
        <v>0</v>
      </c>
    </row>
    <row r="27" spans="1:14" ht="15.75">
      <c r="A27" s="59"/>
      <c r="B27" s="163"/>
      <c r="C27" s="163"/>
      <c r="D27" s="104"/>
      <c r="E27" s="164"/>
      <c r="F27" s="59">
        <f t="shared" si="3"/>
        <v>0</v>
      </c>
      <c r="G27" s="311"/>
      <c r="H27" s="311"/>
      <c r="I27" s="311"/>
      <c r="J27" s="311"/>
      <c r="K27" s="311"/>
      <c r="L27" s="68">
        <f t="shared" si="1"/>
        <v>0</v>
      </c>
      <c r="M27" s="84"/>
      <c r="N27" s="84">
        <f t="shared" si="2"/>
        <v>0</v>
      </c>
    </row>
    <row r="28" spans="1:14" ht="15.75">
      <c r="A28" s="59"/>
      <c r="B28" s="176"/>
      <c r="C28" s="176"/>
      <c r="D28" s="104"/>
      <c r="E28" s="177"/>
      <c r="F28" s="59">
        <f t="shared" si="3"/>
        <v>0</v>
      </c>
      <c r="G28" s="311"/>
      <c r="H28" s="311"/>
      <c r="I28" s="311"/>
      <c r="J28" s="311"/>
      <c r="K28" s="311"/>
      <c r="L28" s="68">
        <f t="shared" si="1"/>
        <v>0</v>
      </c>
      <c r="M28" s="84"/>
      <c r="N28" s="84">
        <f t="shared" si="2"/>
        <v>0</v>
      </c>
    </row>
    <row r="29" spans="1:14" ht="15.75">
      <c r="A29" s="59"/>
      <c r="B29" s="105"/>
      <c r="C29" s="104"/>
      <c r="D29" s="104"/>
      <c r="E29" s="179"/>
      <c r="F29" s="59">
        <f t="shared" si="3"/>
        <v>0</v>
      </c>
      <c r="G29" s="311"/>
      <c r="H29" s="311"/>
      <c r="I29" s="311"/>
      <c r="J29" s="311"/>
      <c r="K29" s="311"/>
      <c r="L29" s="68">
        <f t="shared" si="1"/>
        <v>0</v>
      </c>
      <c r="M29" s="84"/>
      <c r="N29" s="84">
        <f t="shared" si="2"/>
        <v>0</v>
      </c>
    </row>
    <row r="30" spans="1:14" ht="15.75">
      <c r="A30" s="59"/>
      <c r="B30" s="103"/>
      <c r="C30" s="104"/>
      <c r="D30" s="104"/>
      <c r="E30" s="102"/>
      <c r="F30" s="59">
        <f t="shared" si="3"/>
        <v>0</v>
      </c>
      <c r="G30" s="311"/>
      <c r="H30" s="311"/>
      <c r="I30" s="311"/>
      <c r="J30" s="311"/>
      <c r="K30" s="311"/>
      <c r="L30" s="68">
        <f t="shared" si="1"/>
        <v>0</v>
      </c>
      <c r="M30" s="84"/>
      <c r="N30" s="84">
        <f t="shared" si="2"/>
        <v>0</v>
      </c>
    </row>
    <row r="31" spans="1:14" ht="15.75">
      <c r="A31" s="59"/>
      <c r="B31" s="163"/>
      <c r="C31" s="163"/>
      <c r="D31" s="104"/>
      <c r="E31" s="164"/>
      <c r="F31" s="59">
        <f t="shared" si="3"/>
        <v>0</v>
      </c>
      <c r="G31" s="311"/>
      <c r="H31" s="311"/>
      <c r="I31" s="311"/>
      <c r="J31" s="311"/>
      <c r="K31" s="311"/>
      <c r="L31" s="68">
        <f t="shared" si="1"/>
        <v>0</v>
      </c>
      <c r="M31" s="84"/>
      <c r="N31" s="84">
        <f t="shared" si="2"/>
        <v>0</v>
      </c>
    </row>
    <row r="32" spans="1:14" ht="15.75">
      <c r="A32" s="59"/>
      <c r="B32" s="163"/>
      <c r="C32" s="163"/>
      <c r="D32" s="104"/>
      <c r="E32" s="164"/>
      <c r="F32" s="59">
        <f t="shared" si="3"/>
        <v>0</v>
      </c>
      <c r="G32" s="311"/>
      <c r="H32" s="311"/>
      <c r="I32" s="311"/>
      <c r="J32" s="311"/>
      <c r="K32" s="311"/>
      <c r="L32" s="68">
        <f t="shared" si="1"/>
        <v>0</v>
      </c>
      <c r="M32" s="84"/>
      <c r="N32" s="84">
        <f t="shared" si="2"/>
        <v>0</v>
      </c>
    </row>
    <row r="33" spans="1:14" ht="15.75">
      <c r="A33" s="59"/>
      <c r="B33" s="185"/>
      <c r="C33" s="186"/>
      <c r="D33" s="187"/>
      <c r="E33" s="188"/>
      <c r="F33" s="59">
        <f t="shared" si="3"/>
        <v>0</v>
      </c>
      <c r="G33" s="311"/>
      <c r="H33" s="311"/>
      <c r="I33" s="311"/>
      <c r="J33" s="311"/>
      <c r="K33" s="311"/>
      <c r="L33" s="68">
        <f t="shared" si="1"/>
        <v>0</v>
      </c>
      <c r="M33" s="84"/>
      <c r="N33" s="84">
        <f t="shared" si="2"/>
        <v>0</v>
      </c>
    </row>
    <row r="34" spans="1:14" ht="15.75">
      <c r="A34" s="59"/>
      <c r="B34" s="163"/>
      <c r="C34" s="163"/>
      <c r="D34" s="104"/>
      <c r="E34" s="164"/>
      <c r="F34" s="59">
        <f t="shared" si="3"/>
        <v>0</v>
      </c>
      <c r="G34" s="311"/>
      <c r="H34" s="311"/>
      <c r="I34" s="311"/>
      <c r="J34" s="311"/>
      <c r="K34" s="311"/>
      <c r="L34" s="68">
        <f t="shared" si="1"/>
        <v>0</v>
      </c>
      <c r="M34" s="84"/>
      <c r="N34" s="84">
        <f t="shared" si="2"/>
        <v>0</v>
      </c>
    </row>
    <row r="35" spans="1:14" ht="15.75">
      <c r="A35" s="59"/>
      <c r="B35" s="103"/>
      <c r="C35" s="104"/>
      <c r="D35" s="104"/>
      <c r="E35" s="102"/>
      <c r="F35" s="59">
        <f t="shared" si="3"/>
        <v>0</v>
      </c>
      <c r="G35" s="311"/>
      <c r="H35" s="311"/>
      <c r="I35" s="311"/>
      <c r="J35" s="311"/>
      <c r="K35" s="311"/>
      <c r="L35" s="68">
        <f t="shared" si="1"/>
        <v>0</v>
      </c>
      <c r="M35" s="84"/>
      <c r="N35" s="84">
        <f t="shared" si="2"/>
        <v>0</v>
      </c>
    </row>
    <row r="36" spans="1:14" ht="15.75">
      <c r="A36" s="59"/>
      <c r="B36" s="178"/>
      <c r="C36" s="64"/>
      <c r="D36" s="173"/>
      <c r="E36" s="179"/>
      <c r="F36" s="59">
        <f t="shared" si="3"/>
        <v>0</v>
      </c>
      <c r="G36" s="311"/>
      <c r="H36" s="311"/>
      <c r="I36" s="311"/>
      <c r="J36" s="311"/>
      <c r="K36" s="311"/>
      <c r="L36" s="68">
        <f t="shared" si="1"/>
        <v>0</v>
      </c>
      <c r="M36" s="84"/>
      <c r="N36" s="84">
        <f aca="true" t="shared" si="4" ref="N36:N67">COUNTA(G36:K36)</f>
        <v>0</v>
      </c>
    </row>
    <row r="37" spans="1:14" ht="15.75">
      <c r="A37" s="59"/>
      <c r="B37" s="168"/>
      <c r="C37" s="168"/>
      <c r="D37" s="173"/>
      <c r="E37" s="169"/>
      <c r="F37" s="59">
        <f t="shared" si="3"/>
        <v>0</v>
      </c>
      <c r="G37" s="311"/>
      <c r="H37" s="311"/>
      <c r="I37" s="311"/>
      <c r="J37" s="311"/>
      <c r="K37" s="311"/>
      <c r="L37" s="68">
        <f t="shared" si="1"/>
        <v>0</v>
      </c>
      <c r="M37" s="84"/>
      <c r="N37" s="84">
        <f t="shared" si="4"/>
        <v>0</v>
      </c>
    </row>
    <row r="38" spans="1:14" ht="15.75">
      <c r="A38" s="59"/>
      <c r="B38" s="103"/>
      <c r="C38" s="104"/>
      <c r="D38" s="104"/>
      <c r="E38" s="102"/>
      <c r="F38" s="59">
        <f t="shared" si="3"/>
        <v>0</v>
      </c>
      <c r="G38" s="311"/>
      <c r="H38" s="311"/>
      <c r="I38" s="311"/>
      <c r="J38" s="311"/>
      <c r="K38" s="311"/>
      <c r="L38" s="84"/>
      <c r="M38" s="84"/>
      <c r="N38" s="84">
        <f t="shared" si="4"/>
        <v>0</v>
      </c>
    </row>
    <row r="39" spans="1:14" ht="15.75">
      <c r="A39" s="59"/>
      <c r="B39" s="105"/>
      <c r="C39" s="104"/>
      <c r="D39" s="104"/>
      <c r="E39" s="179"/>
      <c r="F39" s="59">
        <f t="shared" si="3"/>
        <v>0</v>
      </c>
      <c r="G39" s="311"/>
      <c r="H39" s="311"/>
      <c r="I39" s="311"/>
      <c r="J39" s="311"/>
      <c r="K39" s="311"/>
      <c r="L39" s="84"/>
      <c r="M39" s="84"/>
      <c r="N39" s="84">
        <f t="shared" si="4"/>
        <v>0</v>
      </c>
    </row>
    <row r="40" spans="1:14" ht="15.75">
      <c r="A40" s="59"/>
      <c r="B40" s="176"/>
      <c r="C40" s="176"/>
      <c r="D40" s="94"/>
      <c r="E40" s="177"/>
      <c r="F40" s="59">
        <f t="shared" si="3"/>
        <v>0</v>
      </c>
      <c r="G40" s="311"/>
      <c r="H40" s="311"/>
      <c r="I40" s="311"/>
      <c r="J40" s="311"/>
      <c r="K40" s="311"/>
      <c r="L40" s="84"/>
      <c r="M40" s="84"/>
      <c r="N40" s="84">
        <f t="shared" si="4"/>
        <v>0</v>
      </c>
    </row>
    <row r="41" spans="1:14" ht="15.75">
      <c r="A41" s="59"/>
      <c r="B41" s="93"/>
      <c r="C41" s="94"/>
      <c r="D41" s="94"/>
      <c r="E41" s="189"/>
      <c r="F41" s="59">
        <f t="shared" si="3"/>
        <v>0</v>
      </c>
      <c r="G41" s="311"/>
      <c r="H41" s="311"/>
      <c r="I41" s="311"/>
      <c r="J41" s="311"/>
      <c r="K41" s="311"/>
      <c r="L41" s="84"/>
      <c r="M41" s="84"/>
      <c r="N41" s="84">
        <f t="shared" si="4"/>
        <v>0</v>
      </c>
    </row>
    <row r="42" spans="1:14" ht="15.75">
      <c r="A42" s="59"/>
      <c r="B42" s="93"/>
      <c r="C42" s="94"/>
      <c r="D42" s="94"/>
      <c r="E42" s="189"/>
      <c r="F42" s="59">
        <f t="shared" si="3"/>
        <v>0</v>
      </c>
      <c r="G42" s="311"/>
      <c r="H42" s="311"/>
      <c r="I42" s="311"/>
      <c r="J42" s="311"/>
      <c r="K42" s="311"/>
      <c r="L42" s="84"/>
      <c r="M42" s="84"/>
      <c r="N42" s="84">
        <f t="shared" si="4"/>
        <v>0</v>
      </c>
    </row>
    <row r="43" spans="1:14" ht="15.75">
      <c r="A43" s="59"/>
      <c r="B43" s="163"/>
      <c r="C43" s="163"/>
      <c r="D43" s="94"/>
      <c r="E43" s="164"/>
      <c r="F43" s="59">
        <f t="shared" si="3"/>
        <v>0</v>
      </c>
      <c r="G43" s="311"/>
      <c r="H43" s="311"/>
      <c r="I43" s="311"/>
      <c r="J43" s="311"/>
      <c r="K43" s="311"/>
      <c r="L43" s="84"/>
      <c r="M43" s="84"/>
      <c r="N43" s="84">
        <f t="shared" si="4"/>
        <v>0</v>
      </c>
    </row>
    <row r="44" spans="1:14" ht="15.75">
      <c r="A44" s="59"/>
      <c r="B44" s="176"/>
      <c r="C44" s="176"/>
      <c r="D44" s="94"/>
      <c r="E44" s="177"/>
      <c r="F44" s="59">
        <f t="shared" si="3"/>
        <v>0</v>
      </c>
      <c r="G44" s="311"/>
      <c r="H44" s="311"/>
      <c r="I44" s="311"/>
      <c r="J44" s="311"/>
      <c r="K44" s="311"/>
      <c r="L44" s="84"/>
      <c r="M44" s="84"/>
      <c r="N44" s="84">
        <f t="shared" si="4"/>
        <v>0</v>
      </c>
    </row>
    <row r="45" spans="1:14" ht="15.75">
      <c r="A45" s="59"/>
      <c r="B45" s="93"/>
      <c r="C45" s="94"/>
      <c r="D45" s="94"/>
      <c r="E45" s="189"/>
      <c r="F45" s="59">
        <f t="shared" si="3"/>
        <v>0</v>
      </c>
      <c r="G45" s="311"/>
      <c r="H45" s="311"/>
      <c r="I45" s="311"/>
      <c r="J45" s="311"/>
      <c r="K45" s="311"/>
      <c r="L45" s="84"/>
      <c r="M45" s="84"/>
      <c r="N45" s="84">
        <f t="shared" si="4"/>
        <v>0</v>
      </c>
    </row>
    <row r="46" spans="1:14" ht="15.75">
      <c r="A46" s="59"/>
      <c r="B46" s="163"/>
      <c r="C46" s="163"/>
      <c r="D46" s="94"/>
      <c r="E46" s="164"/>
      <c r="F46" s="59">
        <f t="shared" si="3"/>
        <v>0</v>
      </c>
      <c r="G46" s="311"/>
      <c r="H46" s="311"/>
      <c r="I46" s="311"/>
      <c r="J46" s="311"/>
      <c r="K46" s="311"/>
      <c r="L46" s="84"/>
      <c r="M46" s="84"/>
      <c r="N46" s="84">
        <f t="shared" si="4"/>
        <v>0</v>
      </c>
    </row>
    <row r="47" spans="1:14" ht="15.75">
      <c r="A47" s="59"/>
      <c r="B47" s="163"/>
      <c r="C47" s="163"/>
      <c r="D47" s="94"/>
      <c r="E47" s="164"/>
      <c r="F47" s="59">
        <f t="shared" si="3"/>
        <v>0</v>
      </c>
      <c r="G47" s="311"/>
      <c r="H47" s="311"/>
      <c r="I47" s="311"/>
      <c r="J47" s="311"/>
      <c r="K47" s="311"/>
      <c r="L47" s="84"/>
      <c r="M47" s="84"/>
      <c r="N47" s="84">
        <f t="shared" si="4"/>
        <v>0</v>
      </c>
    </row>
    <row r="48" spans="1:14" ht="15.75">
      <c r="A48" s="59"/>
      <c r="B48" s="163"/>
      <c r="C48" s="163"/>
      <c r="D48" s="94"/>
      <c r="E48" s="164"/>
      <c r="F48" s="59">
        <f t="shared" si="3"/>
        <v>0</v>
      </c>
      <c r="G48" s="311"/>
      <c r="H48" s="311"/>
      <c r="I48" s="311"/>
      <c r="J48" s="311"/>
      <c r="K48" s="311"/>
      <c r="L48" s="84"/>
      <c r="M48" s="84"/>
      <c r="N48" s="84">
        <f t="shared" si="4"/>
        <v>0</v>
      </c>
    </row>
    <row r="49" spans="1:14" ht="15.75">
      <c r="A49" s="59"/>
      <c r="B49" s="176"/>
      <c r="C49" s="176"/>
      <c r="D49" s="94"/>
      <c r="E49" s="177"/>
      <c r="F49" s="59">
        <f t="shared" si="3"/>
        <v>0</v>
      </c>
      <c r="G49" s="311"/>
      <c r="H49" s="311"/>
      <c r="I49" s="311"/>
      <c r="J49" s="311"/>
      <c r="K49" s="311"/>
      <c r="L49" s="84"/>
      <c r="M49" s="84"/>
      <c r="N49" s="84">
        <f t="shared" si="4"/>
        <v>0</v>
      </c>
    </row>
    <row r="50" spans="1:14" ht="15.75">
      <c r="A50" s="59"/>
      <c r="B50" s="56"/>
      <c r="C50" s="63"/>
      <c r="D50" s="94"/>
      <c r="E50" s="200"/>
      <c r="F50" s="59">
        <f aca="true" t="shared" si="5" ref="F50:F67">SUM(G50:L50)</f>
        <v>0</v>
      </c>
      <c r="G50" s="311"/>
      <c r="H50" s="311"/>
      <c r="I50" s="311"/>
      <c r="J50" s="311"/>
      <c r="K50" s="311"/>
      <c r="L50" s="84"/>
      <c r="M50" s="84"/>
      <c r="N50" s="84">
        <f t="shared" si="4"/>
        <v>0</v>
      </c>
    </row>
    <row r="51" spans="1:14" ht="15.75">
      <c r="A51" s="59"/>
      <c r="B51" s="163"/>
      <c r="C51" s="163"/>
      <c r="D51" s="94"/>
      <c r="E51" s="164"/>
      <c r="F51" s="59">
        <f t="shared" si="5"/>
        <v>0</v>
      </c>
      <c r="G51" s="311"/>
      <c r="H51" s="311"/>
      <c r="I51" s="311"/>
      <c r="J51" s="311"/>
      <c r="K51" s="311"/>
      <c r="L51" s="84"/>
      <c r="M51" s="84"/>
      <c r="N51" s="84">
        <f t="shared" si="4"/>
        <v>0</v>
      </c>
    </row>
    <row r="52" spans="1:14" ht="15.75">
      <c r="A52" s="59"/>
      <c r="B52" s="135"/>
      <c r="C52" s="96"/>
      <c r="D52" s="96"/>
      <c r="E52" s="145"/>
      <c r="F52" s="89">
        <f t="shared" si="5"/>
        <v>0</v>
      </c>
      <c r="G52" s="311"/>
      <c r="H52" s="311"/>
      <c r="I52" s="311"/>
      <c r="J52" s="311"/>
      <c r="K52" s="311"/>
      <c r="L52" s="181"/>
      <c r="M52" s="84"/>
      <c r="N52" s="181">
        <f t="shared" si="4"/>
        <v>0</v>
      </c>
    </row>
    <row r="53" spans="1:14" ht="15.75">
      <c r="A53" s="59"/>
      <c r="B53" s="125"/>
      <c r="C53" s="125"/>
      <c r="D53" s="125"/>
      <c r="E53" s="126"/>
      <c r="F53" s="59">
        <f t="shared" si="5"/>
        <v>0</v>
      </c>
      <c r="G53" s="311"/>
      <c r="H53" s="311"/>
      <c r="I53" s="311"/>
      <c r="J53" s="311"/>
      <c r="K53" s="311"/>
      <c r="L53" s="84"/>
      <c r="M53" s="84"/>
      <c r="N53" s="84">
        <f t="shared" si="4"/>
        <v>0</v>
      </c>
    </row>
    <row r="54" spans="1:14" ht="15.75">
      <c r="A54" s="59"/>
      <c r="B54" s="131"/>
      <c r="C54" s="131"/>
      <c r="D54" s="139"/>
      <c r="E54" s="132"/>
      <c r="F54" s="59">
        <f t="shared" si="5"/>
        <v>0</v>
      </c>
      <c r="G54" s="311"/>
      <c r="H54" s="311"/>
      <c r="I54" s="311"/>
      <c r="J54" s="311"/>
      <c r="K54" s="311"/>
      <c r="L54" s="84"/>
      <c r="M54" s="84"/>
      <c r="N54" s="84">
        <f t="shared" si="4"/>
        <v>0</v>
      </c>
    </row>
    <row r="55" spans="1:14" ht="15.75">
      <c r="A55" s="59"/>
      <c r="B55" s="135"/>
      <c r="C55" s="96"/>
      <c r="D55" s="96"/>
      <c r="E55" s="145"/>
      <c r="F55" s="59">
        <f t="shared" si="5"/>
        <v>0</v>
      </c>
      <c r="G55" s="311"/>
      <c r="H55" s="311"/>
      <c r="I55" s="311"/>
      <c r="J55" s="311"/>
      <c r="K55" s="311"/>
      <c r="L55" s="84"/>
      <c r="M55" s="84"/>
      <c r="N55" s="84">
        <f t="shared" si="4"/>
        <v>0</v>
      </c>
    </row>
    <row r="56" spans="1:14" ht="15.75">
      <c r="A56" s="59"/>
      <c r="B56" s="135"/>
      <c r="C56" s="96"/>
      <c r="D56" s="96"/>
      <c r="E56" s="145"/>
      <c r="F56" s="59">
        <f t="shared" si="5"/>
        <v>0</v>
      </c>
      <c r="G56" s="311"/>
      <c r="H56" s="311"/>
      <c r="I56" s="311"/>
      <c r="J56" s="311"/>
      <c r="K56" s="311"/>
      <c r="L56" s="84"/>
      <c r="M56" s="84"/>
      <c r="N56" s="84">
        <f t="shared" si="4"/>
        <v>0</v>
      </c>
    </row>
    <row r="57" spans="1:14" ht="15.75">
      <c r="A57" s="59"/>
      <c r="B57" s="141"/>
      <c r="C57" s="141"/>
      <c r="D57" s="137"/>
      <c r="E57" s="142"/>
      <c r="F57" s="59">
        <f t="shared" si="5"/>
        <v>0</v>
      </c>
      <c r="G57" s="311"/>
      <c r="H57" s="311"/>
      <c r="I57" s="311"/>
      <c r="J57" s="311"/>
      <c r="K57" s="311"/>
      <c r="L57" s="84"/>
      <c r="M57" s="84"/>
      <c r="N57" s="84">
        <f t="shared" si="4"/>
        <v>0</v>
      </c>
    </row>
    <row r="58" spans="1:14" ht="15.75">
      <c r="A58" s="59"/>
      <c r="B58" s="131"/>
      <c r="C58" s="131"/>
      <c r="D58" s="139"/>
      <c r="E58" s="132"/>
      <c r="F58" s="59">
        <f t="shared" si="5"/>
        <v>0</v>
      </c>
      <c r="G58" s="68"/>
      <c r="H58" s="60"/>
      <c r="I58" s="61"/>
      <c r="J58" s="83"/>
      <c r="K58" s="83"/>
      <c r="L58" s="84"/>
      <c r="M58" s="84"/>
      <c r="N58" s="84">
        <f t="shared" si="4"/>
        <v>0</v>
      </c>
    </row>
    <row r="59" spans="1:14" ht="15.75">
      <c r="A59" s="59"/>
      <c r="B59" s="131"/>
      <c r="C59" s="131"/>
      <c r="D59" s="139"/>
      <c r="E59" s="132"/>
      <c r="F59" s="59">
        <f t="shared" si="5"/>
        <v>0</v>
      </c>
      <c r="G59" s="68"/>
      <c r="H59" s="60"/>
      <c r="I59" s="68"/>
      <c r="J59" s="62"/>
      <c r="K59" s="62"/>
      <c r="L59" s="84"/>
      <c r="M59" s="84"/>
      <c r="N59" s="84">
        <f t="shared" si="4"/>
        <v>0</v>
      </c>
    </row>
    <row r="60" spans="1:14" ht="15.75">
      <c r="A60" s="59"/>
      <c r="B60" s="131"/>
      <c r="C60" s="131"/>
      <c r="D60" s="139"/>
      <c r="E60" s="132"/>
      <c r="F60" s="59">
        <f t="shared" si="5"/>
        <v>0</v>
      </c>
      <c r="I60" s="61"/>
      <c r="J60" s="62"/>
      <c r="K60" s="62"/>
      <c r="L60" s="84"/>
      <c r="M60" s="84"/>
      <c r="N60" s="84">
        <f t="shared" si="4"/>
        <v>0</v>
      </c>
    </row>
    <row r="61" spans="1:14" ht="15.75">
      <c r="A61" s="59"/>
      <c r="B61" s="131"/>
      <c r="C61" s="131"/>
      <c r="D61" s="139"/>
      <c r="E61" s="132"/>
      <c r="F61" s="59">
        <f t="shared" si="5"/>
        <v>0</v>
      </c>
      <c r="G61" s="68"/>
      <c r="H61" s="60"/>
      <c r="I61" s="60"/>
      <c r="J61" s="62"/>
      <c r="K61" s="62"/>
      <c r="L61" s="84"/>
      <c r="M61" s="84"/>
      <c r="N61" s="84">
        <f t="shared" si="4"/>
        <v>0</v>
      </c>
    </row>
    <row r="62" spans="1:14" ht="15.75">
      <c r="A62" s="59"/>
      <c r="B62" s="143"/>
      <c r="C62" s="143"/>
      <c r="D62" s="139"/>
      <c r="E62" s="144"/>
      <c r="F62" s="59">
        <f t="shared" si="5"/>
        <v>0</v>
      </c>
      <c r="G62" s="65"/>
      <c r="H62" s="60"/>
      <c r="I62" s="61"/>
      <c r="J62" s="83"/>
      <c r="K62" s="83"/>
      <c r="L62" s="68"/>
      <c r="M62" s="84"/>
      <c r="N62" s="84">
        <f t="shared" si="4"/>
        <v>0</v>
      </c>
    </row>
    <row r="63" spans="1:14" ht="15.75">
      <c r="A63" s="59"/>
      <c r="B63" s="138"/>
      <c r="C63" s="139"/>
      <c r="D63" s="147"/>
      <c r="E63" s="140"/>
      <c r="F63" s="59">
        <f t="shared" si="5"/>
        <v>0</v>
      </c>
      <c r="H63" s="60"/>
      <c r="I63" s="60"/>
      <c r="J63" s="83"/>
      <c r="K63" s="83"/>
      <c r="L63" s="68"/>
      <c r="M63" s="84"/>
      <c r="N63" s="68">
        <f t="shared" si="4"/>
        <v>0</v>
      </c>
    </row>
    <row r="64" spans="1:14" ht="15.75">
      <c r="A64" s="59"/>
      <c r="F64" s="59">
        <f t="shared" si="5"/>
        <v>0</v>
      </c>
      <c r="G64" s="68"/>
      <c r="H64" s="61"/>
      <c r="I64" s="68"/>
      <c r="J64" s="83"/>
      <c r="K64" s="83"/>
      <c r="L64" s="68"/>
      <c r="M64" s="84"/>
      <c r="N64" s="68">
        <f t="shared" si="4"/>
        <v>0</v>
      </c>
    </row>
    <row r="65" spans="1:14" ht="15.75">
      <c r="A65" s="59"/>
      <c r="F65" s="59">
        <f t="shared" si="5"/>
        <v>0</v>
      </c>
      <c r="G65" s="68"/>
      <c r="H65" s="60"/>
      <c r="I65" s="68"/>
      <c r="L65" s="68"/>
      <c r="M65" s="84"/>
      <c r="N65" s="68">
        <f t="shared" si="4"/>
        <v>0</v>
      </c>
    </row>
    <row r="66" spans="1:14" ht="15.75">
      <c r="A66" s="59"/>
      <c r="F66" s="59">
        <f t="shared" si="5"/>
        <v>0</v>
      </c>
      <c r="I66" s="60"/>
      <c r="L66" s="68"/>
      <c r="M66" s="84"/>
      <c r="N66" s="68">
        <f t="shared" si="4"/>
        <v>0</v>
      </c>
    </row>
    <row r="67" spans="1:14" ht="15.75">
      <c r="A67" s="59"/>
      <c r="F67" s="59">
        <f t="shared" si="5"/>
        <v>0</v>
      </c>
      <c r="G67" s="68"/>
      <c r="H67" s="60"/>
      <c r="I67" s="68"/>
      <c r="L67" s="68"/>
      <c r="M67" s="84"/>
      <c r="N67" s="68">
        <f t="shared" si="4"/>
        <v>0</v>
      </c>
    </row>
    <row r="68" spans="9:13" ht="15.75">
      <c r="I68" s="60"/>
      <c r="M68" s="84"/>
    </row>
    <row r="69" spans="9:13" ht="15.75">
      <c r="I69" s="68"/>
      <c r="M69" s="181"/>
    </row>
    <row r="70" ht="15.75">
      <c r="M70" s="84"/>
    </row>
    <row r="71" ht="15.75">
      <c r="M71" s="84"/>
    </row>
    <row r="72" ht="15.75">
      <c r="M72" s="84"/>
    </row>
    <row r="73" ht="15.75">
      <c r="M73" s="84"/>
    </row>
    <row r="74" ht="15.75">
      <c r="M74" s="84"/>
    </row>
    <row r="75" ht="15.75">
      <c r="M75" s="84"/>
    </row>
    <row r="76" ht="15.75">
      <c r="M76" s="84"/>
    </row>
    <row r="77" ht="15.75">
      <c r="M77" s="84"/>
    </row>
    <row r="78" ht="15.75">
      <c r="M78" s="84"/>
    </row>
    <row r="79" ht="15.75">
      <c r="M79" s="68"/>
    </row>
    <row r="80" ht="15.75">
      <c r="M80" s="68"/>
    </row>
    <row r="81" ht="15.75">
      <c r="M81" s="68"/>
    </row>
    <row r="82" ht="15.75">
      <c r="M82" s="68"/>
    </row>
    <row r="83" ht="15.75">
      <c r="M83" s="68"/>
    </row>
    <row r="84" ht="15.75">
      <c r="M84" s="68"/>
    </row>
    <row r="87" spans="2:5" ht="15.75">
      <c r="B87" s="125"/>
      <c r="C87" s="125"/>
      <c r="D87" s="125"/>
      <c r="E87" s="126"/>
    </row>
  </sheetData>
  <sheetProtection/>
  <autoFilter ref="A3:N3">
    <sortState ref="A4:N87">
      <sortCondition descending="1" sortBy="value" ref="F4:F87"/>
    </sortState>
  </autoFilter>
  <mergeCells count="2">
    <mergeCell ref="A1:N1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A4" sqref="A4:A34"/>
    </sheetView>
  </sheetViews>
  <sheetFormatPr defaultColWidth="9.140625" defaultRowHeight="12.75"/>
  <cols>
    <col min="1" max="1" width="7.140625" style="13" customWidth="1"/>
    <col min="2" max="2" width="23.8515625" style="97" customWidth="1"/>
    <col min="3" max="3" width="17.28125" style="97" customWidth="1"/>
    <col min="4" max="4" width="25.421875" style="96" customWidth="1"/>
    <col min="5" max="5" width="9.140625" style="96" customWidth="1"/>
    <col min="6" max="6" width="8.00390625" style="6" customWidth="1"/>
    <col min="7" max="7" width="6.8515625" style="9" customWidth="1"/>
    <col min="8" max="8" width="4.140625" style="6" customWidth="1"/>
    <col min="9" max="9" width="4.00390625" style="0" customWidth="1"/>
    <col min="10" max="10" width="4.7109375" style="10" customWidth="1"/>
    <col min="11" max="11" width="5.140625" style="10" customWidth="1"/>
    <col min="12" max="13" width="7.57421875" style="0" customWidth="1"/>
    <col min="14" max="14" width="9.140625" style="0" customWidth="1"/>
    <col min="15" max="19" width="8.00390625" style="0" customWidth="1"/>
    <col min="20" max="20" width="9.140625" style="0" customWidth="1"/>
  </cols>
  <sheetData>
    <row r="1" spans="1:14" ht="30">
      <c r="A1" s="379" t="s">
        <v>52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2:20" ht="27" customHeight="1">
      <c r="B2" s="13"/>
      <c r="C2" s="13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63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COUNTIF(N3:N98,6)</f>
        <v>0</v>
      </c>
      <c r="P3" s="5">
        <f>COUNTIF(N3:N98,5)</f>
        <v>0</v>
      </c>
      <c r="Q3" s="5">
        <f>COUNTIF(N3:N98,4)</f>
        <v>6</v>
      </c>
      <c r="R3" s="5">
        <f>COUNTIF(N3:N98,3)</f>
        <v>5</v>
      </c>
      <c r="S3" s="5">
        <f>COUNTIF(N3:N98,2)</f>
        <v>4</v>
      </c>
      <c r="T3" s="5">
        <f>COUNTIF(N3:N98,1)</f>
        <v>2</v>
      </c>
    </row>
    <row r="4" spans="1:20" ht="15.75">
      <c r="A4" s="330"/>
      <c r="B4" s="313" t="s">
        <v>412</v>
      </c>
      <c r="C4" s="313" t="s">
        <v>314</v>
      </c>
      <c r="D4" s="354" t="s">
        <v>77</v>
      </c>
      <c r="E4" s="316">
        <v>2007</v>
      </c>
      <c r="F4" s="59">
        <f aca="true" t="shared" si="0" ref="F4:F35">SUM(G4:M4)</f>
        <v>60</v>
      </c>
      <c r="G4" s="61">
        <v>20</v>
      </c>
      <c r="H4" s="65">
        <v>20</v>
      </c>
      <c r="I4" s="61">
        <v>20</v>
      </c>
      <c r="J4" s="62">
        <v>20</v>
      </c>
      <c r="K4" s="83"/>
      <c r="L4" s="68">
        <f aca="true" t="shared" si="1" ref="L4:L20">IF(N4&lt;4,0,-MIN(G4:K4))</f>
        <v>-20</v>
      </c>
      <c r="M4" s="84"/>
      <c r="N4" s="84">
        <f aca="true" t="shared" si="2" ref="N4:N51">COUNTA(G4:K4)</f>
        <v>4</v>
      </c>
      <c r="O4" s="15"/>
      <c r="P4" s="15"/>
      <c r="Q4" s="15"/>
      <c r="R4" s="15"/>
      <c r="S4" s="15"/>
      <c r="T4" s="15"/>
    </row>
    <row r="5" spans="1:20" ht="15.75">
      <c r="A5" s="107"/>
      <c r="B5" s="86" t="s">
        <v>440</v>
      </c>
      <c r="C5" s="86" t="s">
        <v>67</v>
      </c>
      <c r="D5" s="358" t="s">
        <v>149</v>
      </c>
      <c r="E5" s="317" t="s">
        <v>507</v>
      </c>
      <c r="F5" s="59">
        <f t="shared" si="0"/>
        <v>50</v>
      </c>
      <c r="G5" s="60"/>
      <c r="H5" s="61">
        <v>16</v>
      </c>
      <c r="I5" s="201">
        <v>18</v>
      </c>
      <c r="J5" s="202">
        <v>16</v>
      </c>
      <c r="K5" s="203"/>
      <c r="L5" s="68">
        <f t="shared" si="1"/>
        <v>0</v>
      </c>
      <c r="M5" s="84"/>
      <c r="N5" s="84">
        <f t="shared" si="2"/>
        <v>3</v>
      </c>
      <c r="O5" s="15"/>
      <c r="P5" s="15"/>
      <c r="Q5" s="15"/>
      <c r="R5" s="15"/>
      <c r="S5" s="15"/>
      <c r="T5" s="15"/>
    </row>
    <row r="6" spans="1:20" ht="15.75">
      <c r="A6" s="107"/>
      <c r="B6" s="312" t="s">
        <v>438</v>
      </c>
      <c r="C6" s="312" t="s">
        <v>439</v>
      </c>
      <c r="D6" s="312" t="s">
        <v>143</v>
      </c>
      <c r="E6" s="166">
        <v>2007</v>
      </c>
      <c r="F6" s="59">
        <f t="shared" si="0"/>
        <v>49</v>
      </c>
      <c r="G6" s="151"/>
      <c r="H6" s="60">
        <v>18</v>
      </c>
      <c r="I6" s="60">
        <v>16</v>
      </c>
      <c r="J6" s="61">
        <v>15</v>
      </c>
      <c r="K6" s="62"/>
      <c r="L6" s="68">
        <f t="shared" si="1"/>
        <v>0</v>
      </c>
      <c r="M6" s="84"/>
      <c r="N6" s="84">
        <f t="shared" si="2"/>
        <v>3</v>
      </c>
      <c r="O6" s="15"/>
      <c r="P6" s="15"/>
      <c r="Q6" s="15"/>
      <c r="R6" s="15"/>
      <c r="S6" s="15"/>
      <c r="T6" s="15"/>
    </row>
    <row r="7" spans="1:20" ht="15.75">
      <c r="A7" s="330"/>
      <c r="B7" s="64" t="s">
        <v>330</v>
      </c>
      <c r="C7" s="64" t="s">
        <v>288</v>
      </c>
      <c r="D7" s="64" t="s">
        <v>77</v>
      </c>
      <c r="E7" s="344">
        <v>2007</v>
      </c>
      <c r="F7" s="59">
        <f t="shared" si="0"/>
        <v>44</v>
      </c>
      <c r="G7" s="60">
        <v>16</v>
      </c>
      <c r="H7" s="61">
        <v>15</v>
      </c>
      <c r="I7" s="61">
        <v>13</v>
      </c>
      <c r="J7" s="62"/>
      <c r="K7" s="62"/>
      <c r="L7" s="68">
        <f t="shared" si="1"/>
        <v>0</v>
      </c>
      <c r="M7" s="84"/>
      <c r="N7" s="84">
        <f t="shared" si="2"/>
        <v>3</v>
      </c>
      <c r="O7" s="15"/>
      <c r="P7" s="15"/>
      <c r="Q7" s="15"/>
      <c r="R7" s="15"/>
      <c r="S7" s="15"/>
      <c r="T7" s="15"/>
    </row>
    <row r="8" spans="1:20" ht="15.75">
      <c r="A8" s="330"/>
      <c r="B8" s="64" t="s">
        <v>153</v>
      </c>
      <c r="C8" s="64" t="s">
        <v>302</v>
      </c>
      <c r="D8" s="64" t="s">
        <v>77</v>
      </c>
      <c r="E8" s="344">
        <v>2007</v>
      </c>
      <c r="F8" s="59">
        <f t="shared" si="0"/>
        <v>44</v>
      </c>
      <c r="G8" s="60">
        <v>15</v>
      </c>
      <c r="H8" s="60">
        <v>14</v>
      </c>
      <c r="I8" s="61">
        <v>15</v>
      </c>
      <c r="J8" s="62"/>
      <c r="K8" s="62"/>
      <c r="L8" s="68">
        <f t="shared" si="1"/>
        <v>0</v>
      </c>
      <c r="M8" s="84"/>
      <c r="N8" s="84">
        <f t="shared" si="2"/>
        <v>3</v>
      </c>
      <c r="O8" s="15"/>
      <c r="P8" s="15"/>
      <c r="Q8" s="15"/>
      <c r="R8" s="15"/>
      <c r="S8" s="15"/>
      <c r="T8" s="15"/>
    </row>
    <row r="9" spans="1:20" ht="15.75">
      <c r="A9" s="330"/>
      <c r="B9" s="64" t="s">
        <v>379</v>
      </c>
      <c r="C9" s="64" t="s">
        <v>415</v>
      </c>
      <c r="D9" s="64" t="s">
        <v>77</v>
      </c>
      <c r="E9" s="344">
        <v>2008</v>
      </c>
      <c r="F9" s="59">
        <f t="shared" si="0"/>
        <v>40</v>
      </c>
      <c r="G9" s="60">
        <v>13</v>
      </c>
      <c r="H9" s="60">
        <v>12</v>
      </c>
      <c r="I9" s="60">
        <v>14</v>
      </c>
      <c r="J9" s="61">
        <v>13</v>
      </c>
      <c r="K9" s="62"/>
      <c r="L9" s="68">
        <f t="shared" si="1"/>
        <v>-12</v>
      </c>
      <c r="M9" s="84"/>
      <c r="N9" s="84">
        <f t="shared" si="2"/>
        <v>4</v>
      </c>
      <c r="O9" s="15"/>
      <c r="P9" s="15"/>
      <c r="Q9" s="15"/>
      <c r="R9" s="15"/>
      <c r="S9" s="15"/>
      <c r="T9" s="15"/>
    </row>
    <row r="10" spans="1:20" ht="15.75">
      <c r="A10" s="330"/>
      <c r="B10" s="356" t="s">
        <v>360</v>
      </c>
      <c r="C10" s="356" t="s">
        <v>303</v>
      </c>
      <c r="D10" s="357" t="s">
        <v>88</v>
      </c>
      <c r="E10" s="100" t="s">
        <v>509</v>
      </c>
      <c r="F10" s="59">
        <f t="shared" si="0"/>
        <v>39</v>
      </c>
      <c r="G10" s="60">
        <v>14</v>
      </c>
      <c r="H10" s="61">
        <v>13</v>
      </c>
      <c r="I10" s="60">
        <v>12</v>
      </c>
      <c r="J10" s="62">
        <v>10</v>
      </c>
      <c r="K10" s="62"/>
      <c r="L10" s="68">
        <f t="shared" si="1"/>
        <v>-10</v>
      </c>
      <c r="M10" s="84"/>
      <c r="N10" s="84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330"/>
      <c r="B11" s="64" t="s">
        <v>416</v>
      </c>
      <c r="C11" s="64" t="s">
        <v>64</v>
      </c>
      <c r="D11" s="64" t="s">
        <v>77</v>
      </c>
      <c r="E11" s="344">
        <v>2008</v>
      </c>
      <c r="F11" s="59">
        <f t="shared" si="0"/>
        <v>35</v>
      </c>
      <c r="G11" s="60">
        <v>12</v>
      </c>
      <c r="H11" s="61">
        <v>11</v>
      </c>
      <c r="I11" s="61">
        <v>11</v>
      </c>
      <c r="J11" s="62">
        <v>12</v>
      </c>
      <c r="K11" s="62"/>
      <c r="L11" s="68">
        <f t="shared" si="1"/>
        <v>-11</v>
      </c>
      <c r="M11" s="84"/>
      <c r="N11" s="84">
        <f t="shared" si="2"/>
        <v>4</v>
      </c>
      <c r="O11" s="15"/>
      <c r="P11" s="15"/>
      <c r="Q11" s="15"/>
      <c r="R11" s="15"/>
      <c r="S11" s="15"/>
      <c r="T11" s="15"/>
    </row>
    <row r="12" spans="1:20" ht="15.75">
      <c r="A12" s="330"/>
      <c r="B12" s="64" t="s">
        <v>155</v>
      </c>
      <c r="C12" s="64" t="s">
        <v>69</v>
      </c>
      <c r="D12" s="320" t="s">
        <v>149</v>
      </c>
      <c r="E12" s="344">
        <v>2008</v>
      </c>
      <c r="F12" s="59">
        <f t="shared" si="0"/>
        <v>32</v>
      </c>
      <c r="G12" s="60">
        <v>18</v>
      </c>
      <c r="H12" s="61"/>
      <c r="I12" s="61"/>
      <c r="J12" s="62">
        <v>14</v>
      </c>
      <c r="K12" s="62"/>
      <c r="L12" s="68">
        <f t="shared" si="1"/>
        <v>0</v>
      </c>
      <c r="M12" s="84"/>
      <c r="N12" s="84">
        <f t="shared" si="2"/>
        <v>2</v>
      </c>
      <c r="O12" s="15"/>
      <c r="P12" s="15"/>
      <c r="Q12" s="15"/>
      <c r="R12" s="15"/>
      <c r="S12" s="15"/>
      <c r="T12" s="15"/>
    </row>
    <row r="13" spans="1:20" ht="15.75">
      <c r="A13" s="330"/>
      <c r="B13" s="64" t="s">
        <v>376</v>
      </c>
      <c r="C13" s="64" t="s">
        <v>70</v>
      </c>
      <c r="D13" s="64" t="s">
        <v>77</v>
      </c>
      <c r="E13" s="344">
        <v>2007</v>
      </c>
      <c r="F13" s="59">
        <f t="shared" si="0"/>
        <v>32</v>
      </c>
      <c r="G13" s="60">
        <v>11</v>
      </c>
      <c r="H13" s="61">
        <v>9</v>
      </c>
      <c r="I13" s="60">
        <v>10</v>
      </c>
      <c r="J13" s="61">
        <v>11</v>
      </c>
      <c r="K13" s="62"/>
      <c r="L13" s="68">
        <f t="shared" si="1"/>
        <v>-9</v>
      </c>
      <c r="M13" s="84"/>
      <c r="N13" s="84">
        <f t="shared" si="2"/>
        <v>4</v>
      </c>
      <c r="O13" s="15"/>
      <c r="P13" s="15"/>
      <c r="Q13" s="15"/>
      <c r="R13" s="15"/>
      <c r="S13" s="15"/>
      <c r="T13" s="15"/>
    </row>
    <row r="14" spans="1:20" ht="15.75">
      <c r="A14" s="330"/>
      <c r="B14" s="64" t="s">
        <v>417</v>
      </c>
      <c r="C14" s="64" t="s">
        <v>418</v>
      </c>
      <c r="D14" s="320" t="s">
        <v>149</v>
      </c>
      <c r="E14" s="344" t="s">
        <v>533</v>
      </c>
      <c r="F14" s="59">
        <f t="shared" si="0"/>
        <v>28</v>
      </c>
      <c r="G14" s="60">
        <v>9</v>
      </c>
      <c r="H14" s="60">
        <v>10</v>
      </c>
      <c r="I14" s="61">
        <v>9</v>
      </c>
      <c r="J14" s="61">
        <v>9</v>
      </c>
      <c r="K14" s="62"/>
      <c r="L14" s="68">
        <f t="shared" si="1"/>
        <v>-9</v>
      </c>
      <c r="M14" s="84"/>
      <c r="N14" s="84">
        <f t="shared" si="2"/>
        <v>4</v>
      </c>
      <c r="O14" s="15"/>
      <c r="P14" s="15"/>
      <c r="Q14" s="15"/>
      <c r="R14" s="15"/>
      <c r="S14" s="15"/>
      <c r="T14" s="15"/>
    </row>
    <row r="15" spans="1:20" ht="15.75">
      <c r="A15" s="330"/>
      <c r="B15" s="94" t="s">
        <v>205</v>
      </c>
      <c r="C15" s="94" t="s">
        <v>97</v>
      </c>
      <c r="D15" s="320" t="s">
        <v>149</v>
      </c>
      <c r="E15" s="344" t="s">
        <v>532</v>
      </c>
      <c r="F15" s="59">
        <f t="shared" si="0"/>
        <v>22</v>
      </c>
      <c r="G15" s="60">
        <v>8</v>
      </c>
      <c r="H15" s="60">
        <v>6</v>
      </c>
      <c r="I15" s="60"/>
      <c r="J15" s="62">
        <v>8</v>
      </c>
      <c r="K15" s="62"/>
      <c r="L15" s="68">
        <f t="shared" si="1"/>
        <v>0</v>
      </c>
      <c r="M15" s="84"/>
      <c r="N15" s="84">
        <f t="shared" si="2"/>
        <v>3</v>
      </c>
      <c r="O15" s="15"/>
      <c r="P15" s="15"/>
      <c r="Q15" s="15"/>
      <c r="R15" s="15"/>
      <c r="S15" s="15"/>
      <c r="T15" s="15"/>
    </row>
    <row r="16" spans="1:20" ht="15.75">
      <c r="A16" s="107"/>
      <c r="B16" s="313" t="s">
        <v>517</v>
      </c>
      <c r="C16" s="313" t="s">
        <v>518</v>
      </c>
      <c r="D16" s="314" t="s">
        <v>143</v>
      </c>
      <c r="E16" s="316">
        <v>2007</v>
      </c>
      <c r="F16" s="59">
        <f t="shared" si="0"/>
        <v>18</v>
      </c>
      <c r="G16" s="60"/>
      <c r="H16" s="61"/>
      <c r="I16" s="61"/>
      <c r="J16" s="62">
        <v>18</v>
      </c>
      <c r="K16" s="62"/>
      <c r="L16" s="68">
        <f t="shared" si="1"/>
        <v>0</v>
      </c>
      <c r="M16" s="84"/>
      <c r="N16" s="84">
        <f t="shared" si="2"/>
        <v>1</v>
      </c>
      <c r="O16" s="15"/>
      <c r="P16" s="15"/>
      <c r="Q16" s="15"/>
      <c r="R16" s="15"/>
      <c r="S16" s="15"/>
      <c r="T16" s="15"/>
    </row>
    <row r="17" spans="1:20" ht="15.75">
      <c r="A17" s="330"/>
      <c r="B17" s="64" t="s">
        <v>310</v>
      </c>
      <c r="C17" s="64" t="s">
        <v>119</v>
      </c>
      <c r="D17" s="64" t="s">
        <v>88</v>
      </c>
      <c r="E17" s="344">
        <v>2008</v>
      </c>
      <c r="F17" s="59">
        <f t="shared" si="0"/>
        <v>18</v>
      </c>
      <c r="G17" s="60">
        <v>10</v>
      </c>
      <c r="H17" s="60">
        <v>8</v>
      </c>
      <c r="I17" s="61"/>
      <c r="J17" s="61"/>
      <c r="K17" s="62"/>
      <c r="L17" s="68">
        <f t="shared" si="1"/>
        <v>0</v>
      </c>
      <c r="M17" s="84"/>
      <c r="N17" s="84">
        <f t="shared" si="2"/>
        <v>2</v>
      </c>
      <c r="O17" s="15"/>
      <c r="P17" s="15"/>
      <c r="Q17" s="15"/>
      <c r="R17" s="15"/>
      <c r="S17" s="15"/>
      <c r="T17" s="15"/>
    </row>
    <row r="18" spans="1:20" ht="15.75">
      <c r="A18" s="107"/>
      <c r="B18" s="86" t="s">
        <v>156</v>
      </c>
      <c r="C18" s="86" t="s">
        <v>436</v>
      </c>
      <c r="D18" s="86" t="s">
        <v>157</v>
      </c>
      <c r="E18" s="164">
        <v>2008</v>
      </c>
      <c r="F18" s="59">
        <f t="shared" si="0"/>
        <v>15</v>
      </c>
      <c r="G18" s="60"/>
      <c r="H18" s="61">
        <v>7</v>
      </c>
      <c r="I18" s="60">
        <v>8</v>
      </c>
      <c r="J18" s="62"/>
      <c r="K18" s="62"/>
      <c r="L18" s="68">
        <f t="shared" si="1"/>
        <v>0</v>
      </c>
      <c r="M18" s="84"/>
      <c r="N18" s="84">
        <f t="shared" si="2"/>
        <v>2</v>
      </c>
      <c r="O18" s="15"/>
      <c r="P18" s="15"/>
      <c r="Q18" s="15"/>
      <c r="R18" s="15"/>
      <c r="S18" s="15"/>
      <c r="T18" s="15"/>
    </row>
    <row r="19" spans="1:20" ht="15.75">
      <c r="A19" s="107"/>
      <c r="B19" s="313" t="s">
        <v>435</v>
      </c>
      <c r="C19" s="313" t="s">
        <v>121</v>
      </c>
      <c r="D19" s="314" t="s">
        <v>157</v>
      </c>
      <c r="E19" s="316">
        <v>2008</v>
      </c>
      <c r="F19" s="59">
        <f t="shared" si="0"/>
        <v>12</v>
      </c>
      <c r="G19" s="60"/>
      <c r="H19" s="61">
        <v>5</v>
      </c>
      <c r="I19" s="61">
        <v>7</v>
      </c>
      <c r="J19" s="62"/>
      <c r="K19" s="62"/>
      <c r="L19" s="68">
        <f t="shared" si="1"/>
        <v>0</v>
      </c>
      <c r="M19" s="84"/>
      <c r="N19" s="84">
        <f t="shared" si="2"/>
        <v>2</v>
      </c>
      <c r="O19" s="15"/>
      <c r="P19" s="15"/>
      <c r="Q19" s="15"/>
      <c r="R19" s="15"/>
      <c r="S19" s="15"/>
      <c r="T19" s="15"/>
    </row>
    <row r="20" spans="1:20" ht="15.75">
      <c r="A20" s="107"/>
      <c r="B20" s="86" t="s">
        <v>391</v>
      </c>
      <c r="C20" s="86" t="s">
        <v>70</v>
      </c>
      <c r="D20" s="86" t="s">
        <v>437</v>
      </c>
      <c r="E20" s="317">
        <v>2009</v>
      </c>
      <c r="F20" s="59">
        <f t="shared" si="0"/>
        <v>4</v>
      </c>
      <c r="G20" s="60"/>
      <c r="H20" s="60">
        <v>4</v>
      </c>
      <c r="I20" s="68"/>
      <c r="J20" s="62"/>
      <c r="K20" s="62"/>
      <c r="L20" s="68">
        <f t="shared" si="1"/>
        <v>0</v>
      </c>
      <c r="M20" s="84"/>
      <c r="N20" s="84">
        <f t="shared" si="2"/>
        <v>1</v>
      </c>
      <c r="O20" s="15"/>
      <c r="P20" s="15"/>
      <c r="Q20" s="15"/>
      <c r="R20" s="15"/>
      <c r="S20" s="15"/>
      <c r="T20" s="15"/>
    </row>
    <row r="21" spans="1:20" ht="15.75">
      <c r="A21" s="107"/>
      <c r="B21" s="171"/>
      <c r="C21" s="171"/>
      <c r="D21" s="171"/>
      <c r="E21" s="172"/>
      <c r="F21" s="59">
        <f t="shared" si="0"/>
        <v>0</v>
      </c>
      <c r="G21" s="60"/>
      <c r="H21" s="61"/>
      <c r="I21" s="61"/>
      <c r="J21" s="83"/>
      <c r="K21" s="83"/>
      <c r="L21" s="68"/>
      <c r="M21" s="84"/>
      <c r="N21" s="84">
        <f t="shared" si="2"/>
        <v>0</v>
      </c>
      <c r="O21" s="15"/>
      <c r="P21" s="15"/>
      <c r="Q21" s="15"/>
      <c r="R21" s="15"/>
      <c r="S21" s="15"/>
      <c r="T21" s="15"/>
    </row>
    <row r="22" spans="1:20" ht="15.75">
      <c r="A22" s="107"/>
      <c r="B22" s="86"/>
      <c r="C22" s="86"/>
      <c r="D22" s="318"/>
      <c r="E22" s="195"/>
      <c r="F22" s="59">
        <f t="shared" si="0"/>
        <v>0</v>
      </c>
      <c r="G22" s="60"/>
      <c r="H22" s="65"/>
      <c r="I22" s="61"/>
      <c r="J22" s="62"/>
      <c r="K22" s="62"/>
      <c r="L22" s="68"/>
      <c r="M22" s="84"/>
      <c r="N22" s="84">
        <f t="shared" si="2"/>
        <v>0</v>
      </c>
      <c r="O22" s="15"/>
      <c r="P22" s="15"/>
      <c r="Q22" s="15"/>
      <c r="R22" s="15"/>
      <c r="S22" s="15"/>
      <c r="T22" s="15"/>
    </row>
    <row r="23" spans="1:20" ht="15.75">
      <c r="A23" s="107"/>
      <c r="B23" s="86"/>
      <c r="C23" s="86"/>
      <c r="D23" s="318"/>
      <c r="E23" s="317"/>
      <c r="F23" s="59">
        <f t="shared" si="0"/>
        <v>0</v>
      </c>
      <c r="G23" s="60"/>
      <c r="H23" s="60"/>
      <c r="I23" s="201"/>
      <c r="J23" s="84"/>
      <c r="K23" s="203"/>
      <c r="L23" s="68"/>
      <c r="M23" s="84"/>
      <c r="N23" s="84">
        <f t="shared" si="2"/>
        <v>0</v>
      </c>
      <c r="O23" s="15"/>
      <c r="P23" s="15"/>
      <c r="Q23" s="15"/>
      <c r="R23" s="15"/>
      <c r="S23" s="15"/>
      <c r="T23" s="15"/>
    </row>
    <row r="24" spans="1:20" ht="15.75">
      <c r="A24" s="107"/>
      <c r="B24" s="196"/>
      <c r="C24" s="196"/>
      <c r="D24" s="312"/>
      <c r="E24" s="197"/>
      <c r="F24" s="59">
        <f t="shared" si="0"/>
        <v>0</v>
      </c>
      <c r="G24" s="151"/>
      <c r="H24" s="60"/>
      <c r="I24" s="61"/>
      <c r="J24" s="62"/>
      <c r="K24" s="62"/>
      <c r="L24" s="84"/>
      <c r="M24" s="84"/>
      <c r="N24" s="84">
        <f t="shared" si="2"/>
        <v>0</v>
      </c>
      <c r="O24" s="15"/>
      <c r="P24" s="15"/>
      <c r="Q24" s="15"/>
      <c r="R24" s="15"/>
      <c r="S24" s="15"/>
      <c r="T24" s="15"/>
    </row>
    <row r="25" spans="1:20" ht="15.75">
      <c r="A25" s="107"/>
      <c r="B25" s="312"/>
      <c r="C25" s="312"/>
      <c r="D25" s="312"/>
      <c r="E25" s="198"/>
      <c r="F25" s="59">
        <f t="shared" si="0"/>
        <v>0</v>
      </c>
      <c r="G25" s="60"/>
      <c r="H25" s="60"/>
      <c r="I25" s="68"/>
      <c r="J25" s="83"/>
      <c r="K25" s="62"/>
      <c r="L25" s="84"/>
      <c r="M25" s="84"/>
      <c r="N25" s="84">
        <f t="shared" si="2"/>
        <v>0</v>
      </c>
      <c r="O25" s="15"/>
      <c r="P25" s="15"/>
      <c r="Q25" s="15"/>
      <c r="R25" s="15"/>
      <c r="S25" s="15"/>
      <c r="T25" s="15"/>
    </row>
    <row r="26" spans="1:20" ht="15.75">
      <c r="A26" s="107"/>
      <c r="B26" s="312"/>
      <c r="C26" s="312"/>
      <c r="D26" s="312"/>
      <c r="E26" s="198"/>
      <c r="F26" s="59">
        <f t="shared" si="0"/>
        <v>0</v>
      </c>
      <c r="G26" s="60"/>
      <c r="H26" s="60"/>
      <c r="I26" s="68"/>
      <c r="J26" s="83"/>
      <c r="K26" s="62"/>
      <c r="L26" s="84"/>
      <c r="M26" s="84"/>
      <c r="N26" s="84">
        <f t="shared" si="2"/>
        <v>0</v>
      </c>
      <c r="O26" s="15"/>
      <c r="P26" s="15"/>
      <c r="Q26" s="15"/>
      <c r="R26" s="15"/>
      <c r="S26" s="15"/>
      <c r="T26" s="15"/>
    </row>
    <row r="27" spans="1:20" ht="15.75">
      <c r="A27" s="84"/>
      <c r="B27" s="105"/>
      <c r="C27" s="103"/>
      <c r="D27" s="104"/>
      <c r="E27" s="102"/>
      <c r="F27" s="59">
        <f t="shared" si="0"/>
        <v>0</v>
      </c>
      <c r="G27" s="151"/>
      <c r="H27" s="60"/>
      <c r="I27" s="68"/>
      <c r="J27" s="83"/>
      <c r="K27" s="62"/>
      <c r="L27" s="84"/>
      <c r="M27" s="84"/>
      <c r="N27" s="84">
        <f t="shared" si="2"/>
        <v>0</v>
      </c>
      <c r="O27" s="15"/>
      <c r="P27" s="15"/>
      <c r="Q27" s="15"/>
      <c r="R27" s="15"/>
      <c r="S27" s="15"/>
      <c r="T27" s="15"/>
    </row>
    <row r="28" spans="1:20" ht="15.75">
      <c r="A28" s="84"/>
      <c r="B28" s="105"/>
      <c r="C28" s="103"/>
      <c r="D28" s="104"/>
      <c r="E28" s="102"/>
      <c r="F28" s="59">
        <f t="shared" si="0"/>
        <v>0</v>
      </c>
      <c r="G28" s="60"/>
      <c r="H28" s="60"/>
      <c r="I28" s="61"/>
      <c r="J28" s="62"/>
      <c r="K28" s="62"/>
      <c r="L28" s="84"/>
      <c r="M28" s="84"/>
      <c r="N28" s="84">
        <f t="shared" si="2"/>
        <v>0</v>
      </c>
      <c r="O28" s="15"/>
      <c r="P28" s="15"/>
      <c r="Q28" s="15"/>
      <c r="R28" s="15"/>
      <c r="S28" s="15"/>
      <c r="T28" s="15"/>
    </row>
    <row r="29" spans="1:14" ht="15.75">
      <c r="A29" s="84"/>
      <c r="B29" s="196"/>
      <c r="C29" s="196"/>
      <c r="D29" s="165"/>
      <c r="E29" s="197"/>
      <c r="F29" s="59">
        <f t="shared" si="0"/>
        <v>0</v>
      </c>
      <c r="G29" s="151"/>
      <c r="H29" s="60"/>
      <c r="I29" s="60"/>
      <c r="J29" s="68"/>
      <c r="K29" s="62"/>
      <c r="L29" s="84"/>
      <c r="M29" s="84"/>
      <c r="N29" s="84">
        <f t="shared" si="2"/>
        <v>0</v>
      </c>
    </row>
    <row r="30" spans="1:14" ht="15.75">
      <c r="A30" s="84"/>
      <c r="B30" s="196"/>
      <c r="C30" s="196"/>
      <c r="D30" s="165"/>
      <c r="E30" s="197"/>
      <c r="F30" s="59">
        <f t="shared" si="0"/>
        <v>0</v>
      </c>
      <c r="G30" s="60"/>
      <c r="H30" s="60"/>
      <c r="I30" s="61"/>
      <c r="J30" s="61"/>
      <c r="K30" s="62"/>
      <c r="L30" s="84"/>
      <c r="M30" s="84"/>
      <c r="N30" s="84">
        <f t="shared" si="2"/>
        <v>0</v>
      </c>
    </row>
    <row r="31" spans="1:14" ht="15.75">
      <c r="A31" s="84"/>
      <c r="B31" s="163"/>
      <c r="C31" s="163"/>
      <c r="D31" s="165"/>
      <c r="E31" s="164"/>
      <c r="F31" s="59">
        <f t="shared" si="0"/>
        <v>0</v>
      </c>
      <c r="G31" s="151"/>
      <c r="H31" s="68"/>
      <c r="I31" s="65"/>
      <c r="J31" s="68"/>
      <c r="K31" s="83"/>
      <c r="L31" s="84"/>
      <c r="M31" s="84"/>
      <c r="N31" s="84">
        <f t="shared" si="2"/>
        <v>0</v>
      </c>
    </row>
    <row r="32" spans="1:14" ht="15.75">
      <c r="A32" s="84"/>
      <c r="B32" s="165"/>
      <c r="C32" s="165"/>
      <c r="D32" s="165"/>
      <c r="E32" s="166"/>
      <c r="F32" s="59">
        <f t="shared" si="0"/>
        <v>0</v>
      </c>
      <c r="G32" s="60"/>
      <c r="H32" s="61"/>
      <c r="I32" s="65"/>
      <c r="J32" s="68"/>
      <c r="K32" s="62"/>
      <c r="L32" s="84"/>
      <c r="M32" s="84"/>
      <c r="N32" s="84">
        <f t="shared" si="2"/>
        <v>0</v>
      </c>
    </row>
    <row r="33" spans="1:14" ht="15.75">
      <c r="A33" s="84"/>
      <c r="B33" s="194"/>
      <c r="C33" s="194"/>
      <c r="D33" s="190"/>
      <c r="E33" s="195"/>
      <c r="F33" s="59">
        <f t="shared" si="0"/>
        <v>0</v>
      </c>
      <c r="G33" s="151"/>
      <c r="H33" s="68"/>
      <c r="I33" s="65"/>
      <c r="J33" s="68"/>
      <c r="K33" s="62"/>
      <c r="L33" s="84"/>
      <c r="M33" s="84"/>
      <c r="N33" s="84">
        <f t="shared" si="2"/>
        <v>0</v>
      </c>
    </row>
    <row r="34" spans="1:14" ht="15.75">
      <c r="A34" s="84"/>
      <c r="B34" s="190"/>
      <c r="C34" s="190"/>
      <c r="D34" s="190"/>
      <c r="E34" s="191"/>
      <c r="F34" s="59">
        <f t="shared" si="0"/>
        <v>0</v>
      </c>
      <c r="G34" s="151"/>
      <c r="H34" s="60"/>
      <c r="I34" s="61"/>
      <c r="J34" s="61"/>
      <c r="K34" s="83"/>
      <c r="L34" s="84"/>
      <c r="M34" s="84"/>
      <c r="N34" s="84">
        <f t="shared" si="2"/>
        <v>0</v>
      </c>
    </row>
    <row r="35" spans="1:14" ht="15.75">
      <c r="A35" s="84"/>
      <c r="B35" s="192"/>
      <c r="C35" s="192"/>
      <c r="D35" s="165"/>
      <c r="E35" s="193"/>
      <c r="F35" s="59">
        <f t="shared" si="0"/>
        <v>0</v>
      </c>
      <c r="G35" s="151"/>
      <c r="H35" s="68"/>
      <c r="I35" s="65"/>
      <c r="J35" s="61"/>
      <c r="K35" s="62"/>
      <c r="L35" s="84"/>
      <c r="M35" s="84"/>
      <c r="N35" s="84">
        <f t="shared" si="2"/>
        <v>0</v>
      </c>
    </row>
    <row r="36" spans="1:14" ht="15.75">
      <c r="A36" s="84"/>
      <c r="B36" s="190"/>
      <c r="C36" s="190"/>
      <c r="D36" s="190"/>
      <c r="E36" s="191"/>
      <c r="F36" s="59">
        <f aca="true" t="shared" si="3" ref="F36:F52">SUM(G36:M36)</f>
        <v>0</v>
      </c>
      <c r="G36" s="60"/>
      <c r="H36" s="60"/>
      <c r="I36" s="65"/>
      <c r="J36" s="61"/>
      <c r="K36" s="62"/>
      <c r="L36" s="84"/>
      <c r="M36" s="84"/>
      <c r="N36" s="84">
        <f t="shared" si="2"/>
        <v>0</v>
      </c>
    </row>
    <row r="37" spans="1:14" ht="15.75">
      <c r="A37" s="84"/>
      <c r="B37" s="183"/>
      <c r="C37" s="183"/>
      <c r="D37" s="190"/>
      <c r="E37" s="199"/>
      <c r="F37" s="59">
        <f t="shared" si="3"/>
        <v>0</v>
      </c>
      <c r="G37" s="151"/>
      <c r="H37" s="60"/>
      <c r="I37" s="61"/>
      <c r="J37" s="61"/>
      <c r="K37" s="62"/>
      <c r="L37" s="84"/>
      <c r="M37" s="84"/>
      <c r="N37" s="84">
        <f t="shared" si="2"/>
        <v>0</v>
      </c>
    </row>
    <row r="38" spans="1:14" ht="15.75">
      <c r="A38" s="84"/>
      <c r="B38" s="192"/>
      <c r="C38" s="192"/>
      <c r="D38" s="165"/>
      <c r="E38" s="193"/>
      <c r="F38" s="59">
        <f t="shared" si="3"/>
        <v>0</v>
      </c>
      <c r="G38" s="151"/>
      <c r="H38" s="68"/>
      <c r="I38" s="65"/>
      <c r="J38" s="68"/>
      <c r="K38" s="62"/>
      <c r="L38" s="84"/>
      <c r="M38" s="68"/>
      <c r="N38" s="68">
        <f t="shared" si="2"/>
        <v>0</v>
      </c>
    </row>
    <row r="39" spans="1:14" ht="15.75">
      <c r="A39" s="181"/>
      <c r="B39" s="131"/>
      <c r="C39" s="131"/>
      <c r="D39" s="123"/>
      <c r="E39" s="132"/>
      <c r="F39" s="59">
        <f t="shared" si="3"/>
        <v>0</v>
      </c>
      <c r="G39" s="148"/>
      <c r="H39" s="90"/>
      <c r="I39" s="88"/>
      <c r="J39" s="88"/>
      <c r="K39" s="149"/>
      <c r="L39" s="84"/>
      <c r="M39" s="161"/>
      <c r="N39" s="161">
        <f t="shared" si="2"/>
        <v>0</v>
      </c>
    </row>
    <row r="40" spans="1:14" ht="15.75">
      <c r="A40" s="84"/>
      <c r="B40" s="120"/>
      <c r="C40" s="120"/>
      <c r="D40" s="120"/>
      <c r="E40" s="122"/>
      <c r="F40" s="59">
        <f t="shared" si="3"/>
        <v>0</v>
      </c>
      <c r="G40" s="152"/>
      <c r="H40" s="5"/>
      <c r="I40" s="65"/>
      <c r="J40" s="61"/>
      <c r="K40" s="154"/>
      <c r="L40" s="84"/>
      <c r="M40" s="68"/>
      <c r="N40" s="68">
        <f t="shared" si="2"/>
        <v>0</v>
      </c>
    </row>
    <row r="41" spans="1:14" ht="15.75">
      <c r="A41" s="84"/>
      <c r="B41" s="125"/>
      <c r="C41" s="125"/>
      <c r="D41" s="123"/>
      <c r="E41" s="126"/>
      <c r="F41" s="59">
        <f t="shared" si="3"/>
        <v>0</v>
      </c>
      <c r="G41" s="152"/>
      <c r="H41" s="148"/>
      <c r="I41" s="61"/>
      <c r="J41" s="68"/>
      <c r="K41" s="154"/>
      <c r="L41" s="84"/>
      <c r="M41" s="68"/>
      <c r="N41" s="68">
        <f t="shared" si="2"/>
        <v>0</v>
      </c>
    </row>
    <row r="42" spans="1:14" ht="15.75">
      <c r="A42" s="84"/>
      <c r="B42" s="120"/>
      <c r="C42" s="120"/>
      <c r="D42" s="120"/>
      <c r="E42" s="122"/>
      <c r="F42" s="59">
        <f t="shared" si="3"/>
        <v>0</v>
      </c>
      <c r="G42" s="152"/>
      <c r="H42" s="148"/>
      <c r="I42" s="60"/>
      <c r="J42" s="65"/>
      <c r="K42" s="149"/>
      <c r="L42" s="84"/>
      <c r="M42" s="68"/>
      <c r="N42" s="68">
        <f t="shared" si="2"/>
        <v>0</v>
      </c>
    </row>
    <row r="43" spans="1:14" ht="15.75">
      <c r="A43" s="84"/>
      <c r="B43" s="131"/>
      <c r="C43" s="131"/>
      <c r="D43" s="123"/>
      <c r="E43" s="132"/>
      <c r="F43" s="59">
        <f t="shared" si="3"/>
        <v>0</v>
      </c>
      <c r="G43" s="152"/>
      <c r="H43" s="148"/>
      <c r="I43" s="61"/>
      <c r="J43" s="61"/>
      <c r="K43" s="5"/>
      <c r="L43" s="84"/>
      <c r="M43" s="68"/>
      <c r="N43" s="68">
        <f t="shared" si="2"/>
        <v>0</v>
      </c>
    </row>
    <row r="44" spans="1:14" ht="15.75">
      <c r="A44" s="84"/>
      <c r="B44" s="131"/>
      <c r="C44" s="131"/>
      <c r="D44" s="123"/>
      <c r="E44" s="132"/>
      <c r="F44" s="59">
        <f t="shared" si="3"/>
        <v>0</v>
      </c>
      <c r="G44" s="152"/>
      <c r="H44" s="148"/>
      <c r="I44" s="61"/>
      <c r="J44" s="61"/>
      <c r="K44" s="154"/>
      <c r="L44" s="84"/>
      <c r="M44" s="68"/>
      <c r="N44" s="68">
        <f t="shared" si="2"/>
        <v>0</v>
      </c>
    </row>
    <row r="45" spans="1:14" ht="15.75">
      <c r="A45" s="84"/>
      <c r="B45" s="127"/>
      <c r="C45" s="127"/>
      <c r="D45" s="120"/>
      <c r="E45" s="128"/>
      <c r="F45" s="59">
        <f t="shared" si="3"/>
        <v>0</v>
      </c>
      <c r="G45" s="152"/>
      <c r="H45" s="5"/>
      <c r="I45" s="65"/>
      <c r="J45" s="68"/>
      <c r="K45" s="154"/>
      <c r="L45" s="84"/>
      <c r="M45" s="68"/>
      <c r="N45" s="68">
        <f t="shared" si="2"/>
        <v>0</v>
      </c>
    </row>
    <row r="46" spans="1:14" ht="15.75">
      <c r="A46" s="84"/>
      <c r="B46" s="133"/>
      <c r="C46" s="133"/>
      <c r="D46" s="123"/>
      <c r="E46" s="134"/>
      <c r="F46" s="59">
        <f t="shared" si="3"/>
        <v>0</v>
      </c>
      <c r="G46" s="152"/>
      <c r="H46" s="148"/>
      <c r="I46" s="60"/>
      <c r="J46" s="65"/>
      <c r="K46" s="154"/>
      <c r="L46" s="84"/>
      <c r="M46" s="68"/>
      <c r="N46" s="68">
        <f t="shared" si="2"/>
        <v>0</v>
      </c>
    </row>
    <row r="47" spans="1:14" ht="15.75">
      <c r="A47" s="84"/>
      <c r="B47" s="133"/>
      <c r="C47" s="133"/>
      <c r="D47" s="162"/>
      <c r="E47" s="134"/>
      <c r="F47" s="59">
        <f t="shared" si="3"/>
        <v>0</v>
      </c>
      <c r="G47" s="152"/>
      <c r="H47" s="5"/>
      <c r="I47" s="65"/>
      <c r="J47" s="154"/>
      <c r="K47" s="154"/>
      <c r="L47" s="84"/>
      <c r="M47" s="68"/>
      <c r="N47" s="68">
        <f t="shared" si="2"/>
        <v>0</v>
      </c>
    </row>
    <row r="48" spans="1:14" ht="15.75">
      <c r="A48" s="107"/>
      <c r="B48" s="153"/>
      <c r="C48" s="153"/>
      <c r="D48" s="153"/>
      <c r="E48" s="124"/>
      <c r="F48" s="59">
        <f t="shared" si="3"/>
        <v>0</v>
      </c>
      <c r="G48" s="152"/>
      <c r="H48" s="5"/>
      <c r="I48" s="65"/>
      <c r="J48" s="154"/>
      <c r="K48" s="154"/>
      <c r="L48" s="84"/>
      <c r="M48" s="68"/>
      <c r="N48" s="68">
        <f t="shared" si="2"/>
        <v>0</v>
      </c>
    </row>
    <row r="49" spans="1:14" ht="15.75">
      <c r="A49" s="107"/>
      <c r="B49" s="120"/>
      <c r="C49" s="120"/>
      <c r="D49" s="120"/>
      <c r="E49" s="122"/>
      <c r="F49" s="59">
        <f t="shared" si="3"/>
        <v>0</v>
      </c>
      <c r="G49" s="152"/>
      <c r="H49" s="5"/>
      <c r="I49" s="65"/>
      <c r="J49" s="154"/>
      <c r="K49" s="154"/>
      <c r="L49" s="84"/>
      <c r="M49" s="68"/>
      <c r="N49" s="68">
        <f t="shared" si="2"/>
        <v>0</v>
      </c>
    </row>
    <row r="50" spans="1:14" ht="15.75">
      <c r="A50" s="107"/>
      <c r="B50" s="125"/>
      <c r="C50" s="125"/>
      <c r="D50" s="121"/>
      <c r="E50" s="126"/>
      <c r="F50" s="59">
        <f t="shared" si="3"/>
        <v>0</v>
      </c>
      <c r="G50" s="152"/>
      <c r="H50" s="5"/>
      <c r="I50" s="65"/>
      <c r="J50" s="154"/>
      <c r="K50" s="154"/>
      <c r="L50" s="84"/>
      <c r="M50" s="68"/>
      <c r="N50" s="68">
        <f t="shared" si="2"/>
        <v>0</v>
      </c>
    </row>
    <row r="51" spans="1:14" ht="15.75">
      <c r="A51" s="107"/>
      <c r="B51" s="120"/>
      <c r="C51" s="120"/>
      <c r="D51" s="120"/>
      <c r="E51" s="122"/>
      <c r="F51" s="59">
        <f t="shared" si="3"/>
        <v>0</v>
      </c>
      <c r="G51" s="152"/>
      <c r="H51" s="5"/>
      <c r="I51" s="65"/>
      <c r="J51" s="154"/>
      <c r="K51" s="154"/>
      <c r="L51" s="84"/>
      <c r="M51" s="68"/>
      <c r="N51" s="68">
        <f t="shared" si="2"/>
        <v>0</v>
      </c>
    </row>
    <row r="52" spans="1:12" ht="15.75">
      <c r="A52" s="107"/>
      <c r="B52" s="127"/>
      <c r="C52" s="127"/>
      <c r="D52" s="120"/>
      <c r="E52" s="128"/>
      <c r="F52" s="59">
        <f t="shared" si="3"/>
        <v>0</v>
      </c>
      <c r="G52" s="152"/>
      <c r="H52" s="5"/>
      <c r="I52" s="5"/>
      <c r="J52" s="154"/>
      <c r="K52" s="154"/>
      <c r="L52" s="84"/>
    </row>
    <row r="53" spans="1:12" ht="15.75">
      <c r="A53" s="107"/>
      <c r="B53" s="120"/>
      <c r="C53" s="120"/>
      <c r="D53" s="120"/>
      <c r="E53" s="122"/>
      <c r="G53" s="152"/>
      <c r="H53" s="5"/>
      <c r="I53" s="5"/>
      <c r="J53" s="154"/>
      <c r="K53" s="154"/>
      <c r="L53" s="84"/>
    </row>
    <row r="54" spans="1:11" ht="15.75">
      <c r="A54" s="107"/>
      <c r="B54" s="127"/>
      <c r="C54" s="127"/>
      <c r="D54" s="120"/>
      <c r="E54" s="128"/>
      <c r="G54" s="152"/>
      <c r="H54" s="5"/>
      <c r="I54" s="5"/>
      <c r="J54" s="154"/>
      <c r="K54" s="154"/>
    </row>
    <row r="55" spans="1:11" ht="15.75">
      <c r="A55" s="107"/>
      <c r="B55" s="131"/>
      <c r="C55" s="131"/>
      <c r="D55" s="123"/>
      <c r="E55" s="132"/>
      <c r="G55" s="152"/>
      <c r="H55" s="5"/>
      <c r="I55" s="5"/>
      <c r="J55" s="154"/>
      <c r="K55" s="154"/>
    </row>
    <row r="56" spans="1:11" ht="15.75">
      <c r="A56" s="107"/>
      <c r="B56" s="120"/>
      <c r="C56" s="120"/>
      <c r="D56" s="120"/>
      <c r="E56" s="122"/>
      <c r="G56" s="152"/>
      <c r="H56" s="5"/>
      <c r="I56" s="5"/>
      <c r="J56" s="154"/>
      <c r="K56" s="154"/>
    </row>
    <row r="57" spans="1:11" ht="15.75">
      <c r="A57" s="107"/>
      <c r="B57" s="127"/>
      <c r="C57" s="127"/>
      <c r="D57" s="120"/>
      <c r="E57" s="128"/>
      <c r="G57" s="152"/>
      <c r="H57" s="5"/>
      <c r="I57" s="5"/>
      <c r="J57" s="154"/>
      <c r="K57" s="154"/>
    </row>
    <row r="58" spans="1:11" ht="15.75">
      <c r="A58" s="107"/>
      <c r="B58" s="120"/>
      <c r="C58" s="120"/>
      <c r="D58" s="120"/>
      <c r="E58" s="122"/>
      <c r="G58" s="152"/>
      <c r="H58" s="5"/>
      <c r="I58" s="5"/>
      <c r="J58" s="154"/>
      <c r="K58" s="154"/>
    </row>
    <row r="59" spans="1:11" ht="15.75">
      <c r="A59" s="107"/>
      <c r="B59" s="123"/>
      <c r="C59" s="123"/>
      <c r="D59" s="123"/>
      <c r="E59" s="124"/>
      <c r="G59" s="152"/>
      <c r="H59" s="5"/>
      <c r="I59" s="5"/>
      <c r="J59" s="154"/>
      <c r="K59" s="154"/>
    </row>
    <row r="60" spans="1:11" ht="15.75">
      <c r="A60" s="107"/>
      <c r="B60" s="120"/>
      <c r="C60" s="120"/>
      <c r="D60" s="120"/>
      <c r="E60" s="122"/>
      <c r="G60" s="152"/>
      <c r="H60" s="5"/>
      <c r="I60" s="5"/>
      <c r="J60" s="154"/>
      <c r="K60" s="154"/>
    </row>
    <row r="61" spans="1:5" ht="15.75">
      <c r="A61" s="107"/>
      <c r="B61" s="120"/>
      <c r="C61" s="120"/>
      <c r="D61" s="120"/>
      <c r="E61" s="122"/>
    </row>
    <row r="62" spans="1:5" ht="15.75">
      <c r="A62" s="107"/>
      <c r="B62" s="129"/>
      <c r="C62" s="129"/>
      <c r="D62" s="120"/>
      <c r="E62" s="130"/>
    </row>
    <row r="63" spans="1:5" ht="15.75">
      <c r="A63" s="107"/>
      <c r="B63" s="120"/>
      <c r="C63" s="120"/>
      <c r="D63" s="120"/>
      <c r="E63" s="122"/>
    </row>
    <row r="64" spans="1:5" ht="15.75">
      <c r="A64" s="107"/>
      <c r="B64" s="127"/>
      <c r="C64" s="127"/>
      <c r="D64" s="120"/>
      <c r="E64" s="128"/>
    </row>
    <row r="65" spans="1:5" ht="15.75">
      <c r="A65" s="107"/>
      <c r="B65" s="135"/>
      <c r="C65" s="136"/>
      <c r="E65" s="97"/>
    </row>
    <row r="66" spans="1:5" ht="15.75">
      <c r="A66" s="107"/>
      <c r="B66" s="129"/>
      <c r="C66" s="129"/>
      <c r="D66" s="120"/>
      <c r="E66" s="130"/>
    </row>
    <row r="67" spans="1:5" ht="15.75">
      <c r="A67" s="107"/>
      <c r="B67" s="120"/>
      <c r="C67" s="120"/>
      <c r="D67" s="120"/>
      <c r="E67" s="122"/>
    </row>
    <row r="68" spans="1:5" ht="15.75">
      <c r="A68" s="107"/>
      <c r="B68" s="129"/>
      <c r="C68" s="129"/>
      <c r="D68" s="120"/>
      <c r="E68" s="130"/>
    </row>
    <row r="69" spans="1:5" ht="15.75">
      <c r="A69" s="107"/>
      <c r="B69" s="125"/>
      <c r="C69" s="125"/>
      <c r="D69" s="121"/>
      <c r="E69" s="126"/>
    </row>
    <row r="70" spans="1:5" ht="15.75">
      <c r="A70" s="107"/>
      <c r="B70" s="123"/>
      <c r="C70" s="123"/>
      <c r="D70" s="123"/>
      <c r="E70" s="124"/>
    </row>
    <row r="71" spans="1:5" ht="15.75">
      <c r="A71" s="107"/>
      <c r="B71" s="120"/>
      <c r="C71" s="120"/>
      <c r="D71" s="120"/>
      <c r="E71" s="122"/>
    </row>
    <row r="72" spans="1:5" ht="15.75">
      <c r="A72" s="107"/>
      <c r="B72" s="120"/>
      <c r="C72" s="120"/>
      <c r="D72" s="120"/>
      <c r="E72" s="122"/>
    </row>
    <row r="73" spans="1:5" ht="15.75">
      <c r="A73" s="107"/>
      <c r="B73" s="120"/>
      <c r="C73" s="120"/>
      <c r="D73" s="120"/>
      <c r="E73" s="122"/>
    </row>
    <row r="74" spans="1:5" ht="15.75">
      <c r="A74" s="107"/>
      <c r="B74" s="131"/>
      <c r="C74" s="131"/>
      <c r="D74" s="123"/>
      <c r="E74" s="132"/>
    </row>
    <row r="75" spans="1:5" ht="15.75">
      <c r="A75" s="107"/>
      <c r="B75" s="131"/>
      <c r="C75" s="131"/>
      <c r="D75" s="123"/>
      <c r="E75" s="132"/>
    </row>
    <row r="76" spans="1:5" ht="15.75">
      <c r="A76" s="107"/>
      <c r="B76" s="127"/>
      <c r="C76" s="127"/>
      <c r="D76" s="120"/>
      <c r="E76" s="128"/>
    </row>
    <row r="77" spans="1:5" ht="15.75">
      <c r="A77" s="107"/>
      <c r="B77" s="127"/>
      <c r="C77" s="127"/>
      <c r="D77" s="120"/>
      <c r="E77" s="128"/>
    </row>
    <row r="78" spans="1:5" ht="15.75">
      <c r="A78" s="107"/>
      <c r="B78" s="127"/>
      <c r="C78" s="127"/>
      <c r="D78" s="120"/>
      <c r="E78" s="128"/>
    </row>
    <row r="79" spans="1:5" ht="15.75">
      <c r="A79" s="107"/>
      <c r="B79" s="125"/>
      <c r="C79" s="125"/>
      <c r="D79" s="121"/>
      <c r="E79" s="126"/>
    </row>
    <row r="80" spans="1:5" ht="15.75">
      <c r="A80" s="107"/>
      <c r="B80" s="127"/>
      <c r="C80" s="127"/>
      <c r="D80" s="120"/>
      <c r="E80" s="128"/>
    </row>
    <row r="81" spans="1:5" ht="15.75">
      <c r="A81" s="107"/>
      <c r="B81" s="129"/>
      <c r="C81" s="129"/>
      <c r="D81" s="120"/>
      <c r="E81" s="130"/>
    </row>
    <row r="82" spans="1:5" ht="15.75">
      <c r="A82" s="107"/>
      <c r="B82" s="133"/>
      <c r="C82" s="133"/>
      <c r="D82" s="123"/>
      <c r="E82" s="134"/>
    </row>
    <row r="83" spans="1:5" ht="15.75">
      <c r="A83" s="107"/>
      <c r="B83" s="120"/>
      <c r="C83" s="120"/>
      <c r="D83" s="120"/>
      <c r="E83" s="122"/>
    </row>
    <row r="84" spans="1:5" ht="15.75">
      <c r="A84" s="107"/>
      <c r="B84" s="135"/>
      <c r="C84" s="96"/>
      <c r="D84" s="147"/>
      <c r="E84" s="145"/>
    </row>
  </sheetData>
  <sheetProtection/>
  <autoFilter ref="A3:N3">
    <sortState ref="A4:N84">
      <sortCondition descending="1" sortBy="value" ref="F4:F84"/>
    </sortState>
  </autoFilter>
  <mergeCells count="2">
    <mergeCell ref="A1:N1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4" sqref="A4:A67"/>
    </sheetView>
  </sheetViews>
  <sheetFormatPr defaultColWidth="9.140625" defaultRowHeight="12.75"/>
  <cols>
    <col min="1" max="1" width="7.140625" style="13" customWidth="1"/>
    <col min="2" max="2" width="23.8515625" style="135" customWidth="1"/>
    <col min="3" max="3" width="17.28125" style="135" customWidth="1"/>
    <col min="4" max="4" width="29.00390625" style="96" customWidth="1"/>
    <col min="5" max="5" width="9.140625" style="96" customWidth="1"/>
    <col min="6" max="6" width="8.00390625" style="6" customWidth="1"/>
    <col min="7" max="7" width="4.00390625" style="9" customWidth="1"/>
    <col min="8" max="8" width="4.140625" style="6" customWidth="1"/>
    <col min="9" max="9" width="4.00390625" style="0" customWidth="1"/>
    <col min="10" max="10" width="4.7109375" style="10" customWidth="1"/>
    <col min="11" max="11" width="5.140625" style="10" customWidth="1"/>
    <col min="12" max="13" width="7.57421875" style="0" customWidth="1"/>
    <col min="14" max="14" width="9.140625" style="0" customWidth="1"/>
    <col min="15" max="19" width="8.00390625" style="0" customWidth="1"/>
    <col min="20" max="20" width="9.140625" style="0" customWidth="1"/>
  </cols>
  <sheetData>
    <row r="1" spans="1:14" ht="30">
      <c r="A1" s="381" t="s">
        <v>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20" ht="27" customHeight="1">
      <c r="A2" s="14"/>
      <c r="B2" s="374"/>
      <c r="C2" s="374"/>
      <c r="D2" s="14"/>
      <c r="E2" s="14"/>
      <c r="F2" s="14"/>
      <c r="G2" s="380" t="s">
        <v>50</v>
      </c>
      <c r="H2" s="380"/>
      <c r="I2" s="380"/>
      <c r="J2" s="380"/>
      <c r="K2" s="380"/>
      <c r="L2" s="366"/>
      <c r="M2" s="366"/>
      <c r="N2" s="366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63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COUNTIF(N3:N53,6)</f>
        <v>0</v>
      </c>
      <c r="P3" s="5">
        <f>COUNTIF(N3:N53,5)</f>
        <v>0</v>
      </c>
      <c r="Q3" s="5">
        <f>COUNTIF(N3:N53,4)</f>
        <v>11</v>
      </c>
      <c r="R3" s="5">
        <f>COUNTIF(N3:N53,3)</f>
        <v>14</v>
      </c>
      <c r="S3" s="5">
        <f>COUNTIF(N3:N53,2)</f>
        <v>3</v>
      </c>
      <c r="T3" s="5">
        <f>COUNTIF(N3:N53,1)</f>
        <v>3</v>
      </c>
    </row>
    <row r="4" spans="1:20" ht="15.75">
      <c r="A4" s="330"/>
      <c r="B4" s="64" t="s">
        <v>124</v>
      </c>
      <c r="C4" s="64" t="s">
        <v>84</v>
      </c>
      <c r="D4" s="64" t="s">
        <v>88</v>
      </c>
      <c r="E4" s="344" t="s">
        <v>506</v>
      </c>
      <c r="F4" s="59">
        <f aca="true" t="shared" si="0" ref="F4:F35">SUM(G4:M4)</f>
        <v>60</v>
      </c>
      <c r="G4" s="60">
        <v>20</v>
      </c>
      <c r="H4" s="61">
        <v>20</v>
      </c>
      <c r="I4" s="68">
        <v>20</v>
      </c>
      <c r="J4" s="68">
        <v>20</v>
      </c>
      <c r="K4" s="62"/>
      <c r="L4" s="68">
        <f aca="true" t="shared" si="1" ref="L4:L35">IF(N4&lt;4,0,-MIN(G4:K4))</f>
        <v>-20</v>
      </c>
      <c r="M4" s="68"/>
      <c r="N4" s="68">
        <f aca="true" t="shared" si="2" ref="N4:N35">COUNTA(G4:K4)</f>
        <v>4</v>
      </c>
      <c r="O4" s="15"/>
      <c r="P4" s="15"/>
      <c r="Q4" s="15"/>
      <c r="R4" s="15"/>
      <c r="S4" s="15"/>
      <c r="T4" s="15"/>
    </row>
    <row r="5" spans="1:20" ht="15.75">
      <c r="A5" s="330"/>
      <c r="B5" s="64" t="s">
        <v>252</v>
      </c>
      <c r="C5" s="64" t="s">
        <v>105</v>
      </c>
      <c r="D5" s="64" t="s">
        <v>88</v>
      </c>
      <c r="E5" s="344" t="s">
        <v>510</v>
      </c>
      <c r="F5" s="59">
        <f t="shared" si="0"/>
        <v>54</v>
      </c>
      <c r="G5" s="60">
        <v>18</v>
      </c>
      <c r="H5" s="61">
        <v>18</v>
      </c>
      <c r="I5" s="68">
        <v>18</v>
      </c>
      <c r="J5" s="61">
        <v>16</v>
      </c>
      <c r="K5" s="62"/>
      <c r="L5" s="68">
        <f t="shared" si="1"/>
        <v>-16</v>
      </c>
      <c r="M5" s="68"/>
      <c r="N5" s="68">
        <f t="shared" si="2"/>
        <v>4</v>
      </c>
      <c r="O5" s="15"/>
      <c r="P5" s="15"/>
      <c r="Q5" s="15"/>
      <c r="R5" s="15"/>
      <c r="S5" s="15"/>
      <c r="T5" s="15"/>
    </row>
    <row r="6" spans="1:20" ht="15.75">
      <c r="A6" s="330"/>
      <c r="B6" s="64" t="s">
        <v>252</v>
      </c>
      <c r="C6" s="64" t="s">
        <v>287</v>
      </c>
      <c r="D6" s="64" t="s">
        <v>88</v>
      </c>
      <c r="E6" s="344" t="s">
        <v>511</v>
      </c>
      <c r="F6" s="59">
        <f t="shared" si="0"/>
        <v>45</v>
      </c>
      <c r="G6" s="60">
        <v>15</v>
      </c>
      <c r="H6" s="60">
        <v>15</v>
      </c>
      <c r="I6" s="68">
        <v>15</v>
      </c>
      <c r="J6" s="61">
        <v>13</v>
      </c>
      <c r="K6" s="62"/>
      <c r="L6" s="68">
        <f t="shared" si="1"/>
        <v>-13</v>
      </c>
      <c r="M6" s="68"/>
      <c r="N6" s="68">
        <f t="shared" si="2"/>
        <v>4</v>
      </c>
      <c r="O6" s="15"/>
      <c r="P6" s="15"/>
      <c r="Q6" s="15"/>
      <c r="R6" s="15"/>
      <c r="S6" s="15"/>
      <c r="T6" s="15"/>
    </row>
    <row r="7" spans="1:20" ht="15.75">
      <c r="A7" s="84"/>
      <c r="B7" s="178" t="s">
        <v>431</v>
      </c>
      <c r="C7" s="178" t="s">
        <v>99</v>
      </c>
      <c r="D7" s="86" t="s">
        <v>77</v>
      </c>
      <c r="E7" s="359">
        <v>2006</v>
      </c>
      <c r="F7" s="59">
        <f t="shared" si="0"/>
        <v>44</v>
      </c>
      <c r="G7" s="151"/>
      <c r="H7" s="60">
        <v>14</v>
      </c>
      <c r="I7" s="60">
        <v>16</v>
      </c>
      <c r="J7" s="61">
        <v>14</v>
      </c>
      <c r="K7" s="62"/>
      <c r="L7" s="68">
        <f t="shared" si="1"/>
        <v>0</v>
      </c>
      <c r="M7" s="68"/>
      <c r="N7" s="68">
        <f t="shared" si="2"/>
        <v>3</v>
      </c>
      <c r="O7" s="15"/>
      <c r="P7" s="15"/>
      <c r="Q7" s="15"/>
      <c r="R7" s="15"/>
      <c r="S7" s="15"/>
      <c r="T7" s="15"/>
    </row>
    <row r="8" spans="1:20" ht="15.75">
      <c r="A8" s="330"/>
      <c r="B8" s="64" t="s">
        <v>145</v>
      </c>
      <c r="C8" s="64" t="s">
        <v>73</v>
      </c>
      <c r="D8" s="64" t="s">
        <v>146</v>
      </c>
      <c r="E8" s="344" t="s">
        <v>502</v>
      </c>
      <c r="F8" s="59">
        <f t="shared" si="0"/>
        <v>44</v>
      </c>
      <c r="G8" s="60">
        <v>16</v>
      </c>
      <c r="H8" s="61">
        <v>16</v>
      </c>
      <c r="I8" s="61"/>
      <c r="J8" s="61">
        <v>12</v>
      </c>
      <c r="K8" s="62"/>
      <c r="L8" s="68">
        <f t="shared" si="1"/>
        <v>0</v>
      </c>
      <c r="M8" s="68"/>
      <c r="N8" s="68">
        <f t="shared" si="2"/>
        <v>3</v>
      </c>
      <c r="O8" s="15"/>
      <c r="P8" s="15"/>
      <c r="Q8" s="15"/>
      <c r="R8" s="15"/>
      <c r="S8" s="15"/>
      <c r="T8" s="15"/>
    </row>
    <row r="9" spans="1:20" ht="15.75">
      <c r="A9" s="330"/>
      <c r="B9" s="64" t="s">
        <v>340</v>
      </c>
      <c r="C9" s="64" t="s">
        <v>123</v>
      </c>
      <c r="D9" s="64" t="s">
        <v>158</v>
      </c>
      <c r="E9" s="344">
        <v>2006</v>
      </c>
      <c r="F9" s="59">
        <f t="shared" si="0"/>
        <v>37</v>
      </c>
      <c r="G9" s="60">
        <v>14</v>
      </c>
      <c r="H9" s="60">
        <v>13</v>
      </c>
      <c r="I9" s="60">
        <v>10</v>
      </c>
      <c r="J9" s="61">
        <v>10</v>
      </c>
      <c r="K9" s="62"/>
      <c r="L9" s="68">
        <f t="shared" si="1"/>
        <v>-10</v>
      </c>
      <c r="M9" s="68"/>
      <c r="N9" s="68">
        <f t="shared" si="2"/>
        <v>4</v>
      </c>
      <c r="O9" s="15"/>
      <c r="P9" s="15"/>
      <c r="Q9" s="15"/>
      <c r="R9" s="15"/>
      <c r="S9" s="15"/>
      <c r="T9" s="15"/>
    </row>
    <row r="10" spans="1:20" ht="15.75">
      <c r="A10" s="330"/>
      <c r="B10" s="64" t="s">
        <v>96</v>
      </c>
      <c r="C10" s="64" t="s">
        <v>116</v>
      </c>
      <c r="D10" s="64" t="s">
        <v>158</v>
      </c>
      <c r="E10" s="344">
        <v>2005</v>
      </c>
      <c r="F10" s="59">
        <f t="shared" si="0"/>
        <v>33</v>
      </c>
      <c r="G10" s="60">
        <v>12</v>
      </c>
      <c r="H10" s="60">
        <v>10</v>
      </c>
      <c r="I10" s="68">
        <v>11</v>
      </c>
      <c r="J10" s="61">
        <v>7</v>
      </c>
      <c r="K10" s="62"/>
      <c r="L10" s="68">
        <f t="shared" si="1"/>
        <v>-7</v>
      </c>
      <c r="M10" s="68"/>
      <c r="N10" s="68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330"/>
      <c r="B11" s="64" t="s">
        <v>413</v>
      </c>
      <c r="C11" s="64" t="s">
        <v>61</v>
      </c>
      <c r="D11" s="64" t="s">
        <v>158</v>
      </c>
      <c r="E11" s="344">
        <v>2006</v>
      </c>
      <c r="F11" s="59">
        <f t="shared" si="0"/>
        <v>32</v>
      </c>
      <c r="G11" s="60">
        <v>11</v>
      </c>
      <c r="H11" s="60">
        <v>9</v>
      </c>
      <c r="I11" s="60">
        <v>12</v>
      </c>
      <c r="J11" s="61">
        <v>5</v>
      </c>
      <c r="K11" s="62"/>
      <c r="L11" s="68">
        <f t="shared" si="1"/>
        <v>-5</v>
      </c>
      <c r="M11" s="68"/>
      <c r="N11" s="68">
        <f t="shared" si="2"/>
        <v>4</v>
      </c>
      <c r="O11" s="15"/>
      <c r="P11" s="15"/>
      <c r="Q11" s="15"/>
      <c r="R11" s="15"/>
      <c r="S11" s="15"/>
      <c r="T11" s="15"/>
    </row>
    <row r="12" spans="1:26" ht="15.75">
      <c r="A12" s="84"/>
      <c r="B12" s="178" t="s">
        <v>432</v>
      </c>
      <c r="C12" s="178" t="s">
        <v>122</v>
      </c>
      <c r="D12" s="86" t="s">
        <v>77</v>
      </c>
      <c r="E12" s="359">
        <v>2006</v>
      </c>
      <c r="F12" s="59">
        <f t="shared" si="0"/>
        <v>30</v>
      </c>
      <c r="G12" s="60"/>
      <c r="H12" s="60">
        <v>8</v>
      </c>
      <c r="I12" s="60">
        <v>14</v>
      </c>
      <c r="J12" s="61">
        <v>8</v>
      </c>
      <c r="K12" s="62"/>
      <c r="L12" s="68">
        <f t="shared" si="1"/>
        <v>0</v>
      </c>
      <c r="M12" s="68"/>
      <c r="N12" s="68">
        <f t="shared" si="2"/>
        <v>3</v>
      </c>
      <c r="O12" s="15"/>
      <c r="P12" s="15"/>
      <c r="Q12" s="15"/>
      <c r="R12" s="15"/>
      <c r="S12" s="15"/>
      <c r="T12" s="15"/>
      <c r="V12" s="303"/>
      <c r="W12" s="289"/>
      <c r="X12" s="289"/>
      <c r="Y12" s="302"/>
      <c r="Z12" s="291"/>
    </row>
    <row r="13" spans="1:20" ht="15.75">
      <c r="A13" s="84"/>
      <c r="B13" s="178" t="s">
        <v>426</v>
      </c>
      <c r="C13" s="178" t="s">
        <v>427</v>
      </c>
      <c r="D13" s="86" t="s">
        <v>158</v>
      </c>
      <c r="E13" s="359">
        <v>2006</v>
      </c>
      <c r="F13" s="59">
        <f t="shared" si="0"/>
        <v>26</v>
      </c>
      <c r="G13" s="60"/>
      <c r="H13" s="60">
        <v>11</v>
      </c>
      <c r="I13" s="68">
        <v>9</v>
      </c>
      <c r="J13" s="61">
        <v>6</v>
      </c>
      <c r="K13" s="62"/>
      <c r="L13" s="68">
        <f t="shared" si="1"/>
        <v>0</v>
      </c>
      <c r="M13" s="68"/>
      <c r="N13" s="68">
        <f t="shared" si="2"/>
        <v>3</v>
      </c>
      <c r="O13" s="15"/>
      <c r="P13" s="15"/>
      <c r="Q13" s="15"/>
      <c r="R13" s="15"/>
      <c r="S13" s="15"/>
      <c r="T13" s="15"/>
    </row>
    <row r="14" spans="1:20" ht="15.75">
      <c r="A14" s="84"/>
      <c r="B14" s="178" t="s">
        <v>424</v>
      </c>
      <c r="C14" s="178" t="s">
        <v>425</v>
      </c>
      <c r="D14" s="86" t="s">
        <v>77</v>
      </c>
      <c r="E14" s="359">
        <v>2006</v>
      </c>
      <c r="F14" s="59">
        <f t="shared" si="0"/>
        <v>25</v>
      </c>
      <c r="G14" s="60"/>
      <c r="H14" s="60">
        <v>12</v>
      </c>
      <c r="I14" s="68">
        <v>13</v>
      </c>
      <c r="J14" s="83"/>
      <c r="K14" s="83"/>
      <c r="L14" s="68">
        <f t="shared" si="1"/>
        <v>0</v>
      </c>
      <c r="M14" s="68"/>
      <c r="N14" s="68">
        <f t="shared" si="2"/>
        <v>2</v>
      </c>
      <c r="O14" s="15"/>
      <c r="P14" s="15"/>
      <c r="Q14" s="15"/>
      <c r="R14" s="15"/>
      <c r="S14" s="15"/>
      <c r="T14" s="15"/>
    </row>
    <row r="15" spans="1:20" ht="15.75">
      <c r="A15" s="330"/>
      <c r="B15" s="64" t="s">
        <v>370</v>
      </c>
      <c r="C15" s="64" t="s">
        <v>66</v>
      </c>
      <c r="D15" s="320" t="s">
        <v>149</v>
      </c>
      <c r="E15" s="344">
        <v>2005</v>
      </c>
      <c r="F15" s="59">
        <f t="shared" si="0"/>
        <v>24</v>
      </c>
      <c r="G15" s="60">
        <v>13</v>
      </c>
      <c r="H15" s="61"/>
      <c r="I15" s="61"/>
      <c r="J15" s="61">
        <v>11</v>
      </c>
      <c r="K15" s="62"/>
      <c r="L15" s="68">
        <f t="shared" si="1"/>
        <v>0</v>
      </c>
      <c r="M15" s="68"/>
      <c r="N15" s="68">
        <f t="shared" si="2"/>
        <v>2</v>
      </c>
      <c r="O15" s="15"/>
      <c r="P15" s="15"/>
      <c r="Q15" s="15"/>
      <c r="R15" s="15"/>
      <c r="S15" s="15"/>
      <c r="T15" s="15"/>
    </row>
    <row r="16" spans="1:20" ht="15.75">
      <c r="A16" s="330"/>
      <c r="B16" s="64" t="s">
        <v>160</v>
      </c>
      <c r="C16" s="64" t="s">
        <v>161</v>
      </c>
      <c r="D16" s="64" t="s">
        <v>76</v>
      </c>
      <c r="E16" s="344">
        <v>2006</v>
      </c>
      <c r="F16" s="59">
        <f t="shared" si="0"/>
        <v>24</v>
      </c>
      <c r="G16" s="60">
        <v>7</v>
      </c>
      <c r="H16" s="60">
        <v>7</v>
      </c>
      <c r="I16" s="60">
        <v>8</v>
      </c>
      <c r="J16" s="61">
        <v>9</v>
      </c>
      <c r="K16" s="62"/>
      <c r="L16" s="68">
        <f t="shared" si="1"/>
        <v>-7</v>
      </c>
      <c r="M16" s="68"/>
      <c r="N16" s="68">
        <f t="shared" si="2"/>
        <v>4</v>
      </c>
      <c r="O16" s="15"/>
      <c r="P16" s="15"/>
      <c r="Q16" s="15"/>
      <c r="R16" s="15"/>
      <c r="S16" s="15"/>
      <c r="T16" s="15"/>
    </row>
    <row r="17" spans="1:20" ht="15.75">
      <c r="A17" s="330"/>
      <c r="B17" s="64" t="s">
        <v>152</v>
      </c>
      <c r="C17" s="64" t="s">
        <v>72</v>
      </c>
      <c r="D17" s="64" t="s">
        <v>143</v>
      </c>
      <c r="E17" s="344">
        <v>2006</v>
      </c>
      <c r="F17" s="59">
        <f t="shared" si="0"/>
        <v>23</v>
      </c>
      <c r="G17" s="60">
        <v>10</v>
      </c>
      <c r="H17" s="60">
        <v>6</v>
      </c>
      <c r="I17" s="68">
        <v>7</v>
      </c>
      <c r="J17" s="61">
        <v>1</v>
      </c>
      <c r="K17" s="62"/>
      <c r="L17" s="68">
        <f t="shared" si="1"/>
        <v>-1</v>
      </c>
      <c r="M17" s="68"/>
      <c r="N17" s="68">
        <f t="shared" si="2"/>
        <v>4</v>
      </c>
      <c r="O17" s="15"/>
      <c r="P17" s="15"/>
      <c r="Q17" s="15"/>
      <c r="R17" s="15"/>
      <c r="S17" s="15"/>
      <c r="T17" s="15"/>
    </row>
    <row r="18" spans="1:20" ht="15.75">
      <c r="A18" s="330"/>
      <c r="B18" s="64" t="s">
        <v>163</v>
      </c>
      <c r="C18" s="64" t="s">
        <v>148</v>
      </c>
      <c r="D18" s="320" t="s">
        <v>149</v>
      </c>
      <c r="E18" s="344">
        <v>2006</v>
      </c>
      <c r="F18" s="59">
        <f t="shared" si="0"/>
        <v>19</v>
      </c>
      <c r="G18" s="60">
        <v>9</v>
      </c>
      <c r="H18" s="60">
        <v>1</v>
      </c>
      <c r="I18" s="60">
        <v>6</v>
      </c>
      <c r="J18" s="61">
        <v>4</v>
      </c>
      <c r="K18" s="62"/>
      <c r="L18" s="68">
        <f t="shared" si="1"/>
        <v>-1</v>
      </c>
      <c r="M18" s="68"/>
      <c r="N18" s="68">
        <f t="shared" si="2"/>
        <v>4</v>
      </c>
      <c r="O18" s="15"/>
      <c r="P18" s="15"/>
      <c r="Q18" s="15"/>
      <c r="R18" s="15"/>
      <c r="S18" s="15"/>
      <c r="T18" s="15"/>
    </row>
    <row r="19" spans="1:20" ht="15.75">
      <c r="A19" s="332"/>
      <c r="B19" s="178" t="s">
        <v>95</v>
      </c>
      <c r="C19" s="178" t="s">
        <v>121</v>
      </c>
      <c r="D19" s="64" t="s">
        <v>490</v>
      </c>
      <c r="E19" s="94">
        <v>2005</v>
      </c>
      <c r="F19" s="59">
        <f t="shared" si="0"/>
        <v>18</v>
      </c>
      <c r="G19" s="151"/>
      <c r="H19" s="61"/>
      <c r="I19" s="61"/>
      <c r="J19" s="61">
        <v>18</v>
      </c>
      <c r="K19" s="62"/>
      <c r="L19" s="68">
        <f t="shared" si="1"/>
        <v>0</v>
      </c>
      <c r="M19" s="68"/>
      <c r="N19" s="68">
        <f t="shared" si="2"/>
        <v>1</v>
      </c>
      <c r="O19" s="15"/>
      <c r="P19" s="15"/>
      <c r="Q19" s="15"/>
      <c r="R19" s="15"/>
      <c r="S19" s="15"/>
      <c r="T19" s="15"/>
    </row>
    <row r="20" spans="1:20" ht="15.75">
      <c r="A20" s="332"/>
      <c r="B20" s="178" t="s">
        <v>519</v>
      </c>
      <c r="C20" s="178" t="s">
        <v>92</v>
      </c>
      <c r="D20" s="64" t="s">
        <v>490</v>
      </c>
      <c r="E20" s="94">
        <v>2006</v>
      </c>
      <c r="F20" s="59">
        <f t="shared" si="0"/>
        <v>15</v>
      </c>
      <c r="G20" s="60"/>
      <c r="H20" s="60"/>
      <c r="I20" s="61"/>
      <c r="J20" s="61">
        <v>15</v>
      </c>
      <c r="K20" s="62"/>
      <c r="L20" s="68">
        <f t="shared" si="1"/>
        <v>0</v>
      </c>
      <c r="M20" s="68"/>
      <c r="N20" s="68">
        <f t="shared" si="2"/>
        <v>1</v>
      </c>
      <c r="O20" s="15"/>
      <c r="P20" s="15"/>
      <c r="Q20" s="15"/>
      <c r="R20" s="15"/>
      <c r="S20" s="15"/>
      <c r="T20" s="15"/>
    </row>
    <row r="21" spans="1:20" ht="15.75">
      <c r="A21" s="330"/>
      <c r="B21" s="94" t="s">
        <v>132</v>
      </c>
      <c r="C21" s="94" t="s">
        <v>414</v>
      </c>
      <c r="D21" s="64" t="s">
        <v>158</v>
      </c>
      <c r="E21" s="344">
        <v>2005</v>
      </c>
      <c r="F21" s="59">
        <f t="shared" si="0"/>
        <v>15</v>
      </c>
      <c r="G21" s="60">
        <v>5</v>
      </c>
      <c r="H21" s="60">
        <v>5</v>
      </c>
      <c r="I21" s="68">
        <v>5</v>
      </c>
      <c r="J21" s="61">
        <v>1</v>
      </c>
      <c r="K21" s="83"/>
      <c r="L21" s="68">
        <f t="shared" si="1"/>
        <v>-1</v>
      </c>
      <c r="M21" s="68"/>
      <c r="N21" s="68">
        <f t="shared" si="2"/>
        <v>4</v>
      </c>
      <c r="O21" s="15"/>
      <c r="P21" s="15"/>
      <c r="Q21" s="15"/>
      <c r="R21" s="15"/>
      <c r="S21" s="15"/>
      <c r="T21" s="15"/>
    </row>
    <row r="22" spans="1:20" ht="15.75">
      <c r="A22" s="330"/>
      <c r="B22" s="64" t="s">
        <v>81</v>
      </c>
      <c r="C22" s="64" t="s">
        <v>116</v>
      </c>
      <c r="D22" s="320" t="s">
        <v>149</v>
      </c>
      <c r="E22" s="344">
        <v>2006</v>
      </c>
      <c r="F22" s="59">
        <f t="shared" si="0"/>
        <v>12</v>
      </c>
      <c r="G22" s="60">
        <v>6</v>
      </c>
      <c r="H22" s="60">
        <v>3</v>
      </c>
      <c r="I22" s="61"/>
      <c r="J22" s="61">
        <v>3</v>
      </c>
      <c r="K22" s="62"/>
      <c r="L22" s="68">
        <f t="shared" si="1"/>
        <v>0</v>
      </c>
      <c r="M22" s="68"/>
      <c r="N22" s="68">
        <f t="shared" si="2"/>
        <v>3</v>
      </c>
      <c r="O22" s="15"/>
      <c r="P22" s="15"/>
      <c r="Q22" s="15"/>
      <c r="R22" s="15"/>
      <c r="S22" s="15"/>
      <c r="T22" s="15"/>
    </row>
    <row r="23" spans="1:14" ht="15.75">
      <c r="A23" s="330"/>
      <c r="B23" s="64" t="s">
        <v>78</v>
      </c>
      <c r="C23" s="64" t="s">
        <v>104</v>
      </c>
      <c r="D23" s="64" t="s">
        <v>158</v>
      </c>
      <c r="E23" s="344">
        <v>2005</v>
      </c>
      <c r="F23" s="59">
        <f t="shared" si="0"/>
        <v>11</v>
      </c>
      <c r="G23" s="60">
        <v>8</v>
      </c>
      <c r="H23" s="60">
        <v>1</v>
      </c>
      <c r="I23" s="60">
        <v>2</v>
      </c>
      <c r="J23" s="61">
        <v>1</v>
      </c>
      <c r="K23" s="62"/>
      <c r="L23" s="68">
        <f t="shared" si="1"/>
        <v>-1</v>
      </c>
      <c r="M23" s="68"/>
      <c r="N23" s="68">
        <f t="shared" si="2"/>
        <v>4</v>
      </c>
    </row>
    <row r="24" spans="1:14" ht="15.75">
      <c r="A24" s="84"/>
      <c r="B24" s="178" t="s">
        <v>162</v>
      </c>
      <c r="C24" s="178" t="s">
        <v>434</v>
      </c>
      <c r="D24" s="86" t="s">
        <v>158</v>
      </c>
      <c r="E24" s="359">
        <v>2006</v>
      </c>
      <c r="F24" s="59">
        <f t="shared" si="0"/>
        <v>10</v>
      </c>
      <c r="G24" s="151"/>
      <c r="H24" s="60">
        <v>4</v>
      </c>
      <c r="I24" s="60">
        <v>4</v>
      </c>
      <c r="J24" s="61">
        <v>2</v>
      </c>
      <c r="K24" s="83"/>
      <c r="L24" s="68">
        <f t="shared" si="1"/>
        <v>0</v>
      </c>
      <c r="M24" s="68"/>
      <c r="N24" s="68">
        <f t="shared" si="2"/>
        <v>3</v>
      </c>
    </row>
    <row r="25" spans="1:14" ht="15.75">
      <c r="A25" s="330"/>
      <c r="B25" s="94" t="s">
        <v>114</v>
      </c>
      <c r="C25" s="94" t="s">
        <v>106</v>
      </c>
      <c r="D25" s="64" t="s">
        <v>143</v>
      </c>
      <c r="E25" s="344">
        <v>2005</v>
      </c>
      <c r="F25" s="59">
        <f t="shared" si="0"/>
        <v>6</v>
      </c>
      <c r="G25" s="60">
        <v>4</v>
      </c>
      <c r="H25" s="60">
        <v>1</v>
      </c>
      <c r="I25" s="61"/>
      <c r="J25" s="61">
        <v>1</v>
      </c>
      <c r="K25" s="62"/>
      <c r="L25" s="68">
        <f t="shared" si="1"/>
        <v>0</v>
      </c>
      <c r="M25" s="68"/>
      <c r="N25" s="68">
        <f t="shared" si="2"/>
        <v>3</v>
      </c>
    </row>
    <row r="26" spans="1:14" ht="15.75">
      <c r="A26" s="330"/>
      <c r="B26" s="313" t="s">
        <v>315</v>
      </c>
      <c r="C26" s="313" t="s">
        <v>66</v>
      </c>
      <c r="D26" s="354" t="s">
        <v>157</v>
      </c>
      <c r="E26" s="316">
        <v>2006</v>
      </c>
      <c r="F26" s="59">
        <f t="shared" si="0"/>
        <v>5</v>
      </c>
      <c r="G26" s="60">
        <v>3</v>
      </c>
      <c r="H26" s="60">
        <v>1</v>
      </c>
      <c r="I26" s="68">
        <v>1</v>
      </c>
      <c r="J26" s="83"/>
      <c r="K26" s="62"/>
      <c r="L26" s="68">
        <f t="shared" si="1"/>
        <v>0</v>
      </c>
      <c r="M26" s="68"/>
      <c r="N26" s="68">
        <f t="shared" si="2"/>
        <v>3</v>
      </c>
    </row>
    <row r="27" spans="1:14" ht="15.75">
      <c r="A27" s="330"/>
      <c r="B27" s="64" t="s">
        <v>292</v>
      </c>
      <c r="C27" s="64" t="s">
        <v>82</v>
      </c>
      <c r="D27" s="64" t="s">
        <v>158</v>
      </c>
      <c r="E27" s="344">
        <v>2006</v>
      </c>
      <c r="F27" s="59">
        <f t="shared" si="0"/>
        <v>4</v>
      </c>
      <c r="G27" s="60">
        <v>2</v>
      </c>
      <c r="H27" s="60">
        <v>1</v>
      </c>
      <c r="I27" s="61"/>
      <c r="J27" s="61">
        <v>1</v>
      </c>
      <c r="K27" s="62"/>
      <c r="L27" s="68">
        <f t="shared" si="1"/>
        <v>0</v>
      </c>
      <c r="M27" s="68"/>
      <c r="N27" s="68">
        <f t="shared" si="2"/>
        <v>3</v>
      </c>
    </row>
    <row r="28" spans="1:14" ht="15.75">
      <c r="A28" s="332"/>
      <c r="B28" s="64" t="s">
        <v>377</v>
      </c>
      <c r="C28" s="64" t="s">
        <v>62</v>
      </c>
      <c r="D28" s="64" t="s">
        <v>143</v>
      </c>
      <c r="E28" s="344">
        <v>2005</v>
      </c>
      <c r="F28" s="59">
        <f t="shared" si="0"/>
        <v>4</v>
      </c>
      <c r="G28" s="151" t="s">
        <v>354</v>
      </c>
      <c r="H28" s="60">
        <v>1</v>
      </c>
      <c r="I28" s="68">
        <v>3</v>
      </c>
      <c r="J28" s="61"/>
      <c r="K28" s="62"/>
      <c r="L28" s="68">
        <f t="shared" si="1"/>
        <v>0</v>
      </c>
      <c r="M28" s="68"/>
      <c r="N28" s="68">
        <f t="shared" si="2"/>
        <v>3</v>
      </c>
    </row>
    <row r="29" spans="1:14" ht="15.75">
      <c r="A29" s="84"/>
      <c r="B29" s="178" t="s">
        <v>433</v>
      </c>
      <c r="C29" s="178" t="s">
        <v>166</v>
      </c>
      <c r="D29" s="86" t="s">
        <v>149</v>
      </c>
      <c r="E29" s="359">
        <v>2006</v>
      </c>
      <c r="F29" s="59">
        <f t="shared" si="0"/>
        <v>3</v>
      </c>
      <c r="G29" s="151"/>
      <c r="H29" s="60">
        <v>1</v>
      </c>
      <c r="I29" s="68">
        <v>1</v>
      </c>
      <c r="J29" s="61">
        <v>1</v>
      </c>
      <c r="K29" s="83"/>
      <c r="L29" s="68">
        <f t="shared" si="1"/>
        <v>0</v>
      </c>
      <c r="M29" s="68"/>
      <c r="N29" s="68">
        <f t="shared" si="2"/>
        <v>3</v>
      </c>
    </row>
    <row r="30" spans="1:14" ht="15.75">
      <c r="A30" s="84"/>
      <c r="B30" s="178" t="s">
        <v>430</v>
      </c>
      <c r="C30" s="178" t="s">
        <v>116</v>
      </c>
      <c r="D30" s="86" t="s">
        <v>146</v>
      </c>
      <c r="E30" s="359">
        <v>2006</v>
      </c>
      <c r="F30" s="59">
        <f t="shared" si="0"/>
        <v>3</v>
      </c>
      <c r="G30" s="151"/>
      <c r="H30" s="60">
        <v>2</v>
      </c>
      <c r="I30" s="61"/>
      <c r="J30" s="61">
        <v>1</v>
      </c>
      <c r="K30" s="83"/>
      <c r="L30" s="68">
        <f t="shared" si="1"/>
        <v>0</v>
      </c>
      <c r="M30" s="68"/>
      <c r="N30" s="68">
        <f t="shared" si="2"/>
        <v>2</v>
      </c>
    </row>
    <row r="31" spans="1:14" ht="15.75">
      <c r="A31" s="84"/>
      <c r="B31" s="178" t="s">
        <v>429</v>
      </c>
      <c r="C31" s="178" t="s">
        <v>64</v>
      </c>
      <c r="D31" s="86" t="s">
        <v>76</v>
      </c>
      <c r="E31" s="359">
        <v>2006</v>
      </c>
      <c r="F31" s="59">
        <f t="shared" si="0"/>
        <v>3</v>
      </c>
      <c r="G31" s="151"/>
      <c r="H31" s="60">
        <v>1</v>
      </c>
      <c r="I31" s="68">
        <v>1</v>
      </c>
      <c r="J31" s="61">
        <v>1</v>
      </c>
      <c r="K31" s="83"/>
      <c r="L31" s="68">
        <f t="shared" si="1"/>
        <v>0</v>
      </c>
      <c r="M31" s="68"/>
      <c r="N31" s="68">
        <f t="shared" si="2"/>
        <v>3</v>
      </c>
    </row>
    <row r="32" spans="1:14" ht="15.75">
      <c r="A32" s="84"/>
      <c r="B32" s="178" t="s">
        <v>428</v>
      </c>
      <c r="C32" s="178" t="s">
        <v>122</v>
      </c>
      <c r="D32" s="86" t="s">
        <v>146</v>
      </c>
      <c r="E32" s="359">
        <v>2006</v>
      </c>
      <c r="F32" s="59">
        <f t="shared" si="0"/>
        <v>3</v>
      </c>
      <c r="G32" s="151"/>
      <c r="H32" s="60">
        <v>1</v>
      </c>
      <c r="I32" s="68">
        <v>1</v>
      </c>
      <c r="J32" s="61">
        <v>1</v>
      </c>
      <c r="K32" s="62"/>
      <c r="L32" s="68">
        <f t="shared" si="1"/>
        <v>0</v>
      </c>
      <c r="M32" s="68"/>
      <c r="N32" s="68">
        <f t="shared" si="2"/>
        <v>3</v>
      </c>
    </row>
    <row r="33" spans="1:14" ht="15.75">
      <c r="A33" s="330"/>
      <c r="B33" s="64" t="s">
        <v>156</v>
      </c>
      <c r="C33" s="64" t="s">
        <v>57</v>
      </c>
      <c r="D33" s="64" t="s">
        <v>157</v>
      </c>
      <c r="E33" s="344">
        <v>2005</v>
      </c>
      <c r="F33" s="59">
        <f t="shared" si="0"/>
        <v>3</v>
      </c>
      <c r="G33" s="60">
        <v>1</v>
      </c>
      <c r="H33" s="60">
        <v>1</v>
      </c>
      <c r="I33" s="68">
        <v>1</v>
      </c>
      <c r="J33" s="68"/>
      <c r="K33" s="62"/>
      <c r="L33" s="68">
        <f t="shared" si="1"/>
        <v>0</v>
      </c>
      <c r="M33" s="68"/>
      <c r="N33" s="68">
        <f t="shared" si="2"/>
        <v>3</v>
      </c>
    </row>
    <row r="34" spans="1:14" ht="15.75">
      <c r="A34" s="332"/>
      <c r="B34" s="178" t="s">
        <v>520</v>
      </c>
      <c r="C34" s="178" t="s">
        <v>84</v>
      </c>
      <c r="D34" s="64" t="s">
        <v>149</v>
      </c>
      <c r="E34" s="94">
        <v>2006</v>
      </c>
      <c r="F34" s="59">
        <f t="shared" si="0"/>
        <v>1</v>
      </c>
      <c r="G34" s="151"/>
      <c r="H34" s="60"/>
      <c r="I34" s="65"/>
      <c r="J34" s="61">
        <v>1</v>
      </c>
      <c r="K34" s="62"/>
      <c r="L34" s="68">
        <f t="shared" si="1"/>
        <v>0</v>
      </c>
      <c r="M34" s="68"/>
      <c r="N34" s="68">
        <f t="shared" si="2"/>
        <v>1</v>
      </c>
    </row>
    <row r="35" spans="1:14" ht="15.75">
      <c r="A35" s="332"/>
      <c r="B35" s="93"/>
      <c r="C35" s="93"/>
      <c r="D35" s="94"/>
      <c r="E35" s="94"/>
      <c r="F35" s="59">
        <f t="shared" si="0"/>
        <v>0</v>
      </c>
      <c r="G35" s="151"/>
      <c r="H35" s="68"/>
      <c r="I35" s="68"/>
      <c r="J35" s="61"/>
      <c r="K35" s="62"/>
      <c r="L35" s="68">
        <f t="shared" si="1"/>
        <v>0</v>
      </c>
      <c r="M35" s="68"/>
      <c r="N35" s="68">
        <f t="shared" si="2"/>
        <v>0</v>
      </c>
    </row>
    <row r="36" spans="1:14" ht="15.75">
      <c r="A36" s="332"/>
      <c r="B36" s="93"/>
      <c r="C36" s="93"/>
      <c r="D36" s="94"/>
      <c r="E36" s="94"/>
      <c r="F36" s="59">
        <f aca="true" t="shared" si="3" ref="F36:F67">SUM(G36:M36)</f>
        <v>0</v>
      </c>
      <c r="G36" s="60"/>
      <c r="H36" s="60"/>
      <c r="I36" s="61"/>
      <c r="J36" s="61"/>
      <c r="K36" s="83"/>
      <c r="L36" s="68"/>
      <c r="M36" s="68"/>
      <c r="N36" s="68">
        <f aca="true" t="shared" si="4" ref="N36:N71">COUNTA(G36:K36)</f>
        <v>0</v>
      </c>
    </row>
    <row r="37" spans="1:14" ht="15.75">
      <c r="A37" s="332"/>
      <c r="B37" s="93"/>
      <c r="C37" s="93"/>
      <c r="D37" s="94"/>
      <c r="E37" s="94"/>
      <c r="F37" s="59">
        <f t="shared" si="3"/>
        <v>0</v>
      </c>
      <c r="G37" s="151"/>
      <c r="H37" s="60"/>
      <c r="I37" s="60"/>
      <c r="J37" s="61"/>
      <c r="K37" s="83"/>
      <c r="L37" s="68"/>
      <c r="M37" s="68"/>
      <c r="N37" s="68">
        <f t="shared" si="4"/>
        <v>0</v>
      </c>
    </row>
    <row r="38" spans="1:14" ht="15.75">
      <c r="A38" s="332"/>
      <c r="B38" s="93"/>
      <c r="C38" s="93"/>
      <c r="D38" s="94"/>
      <c r="E38" s="94"/>
      <c r="F38" s="59">
        <f t="shared" si="3"/>
        <v>0</v>
      </c>
      <c r="G38" s="151"/>
      <c r="H38" s="68"/>
      <c r="I38" s="68"/>
      <c r="J38" s="68"/>
      <c r="K38" s="62"/>
      <c r="L38" s="68"/>
      <c r="M38" s="68"/>
      <c r="N38" s="68">
        <f t="shared" si="4"/>
        <v>0</v>
      </c>
    </row>
    <row r="39" spans="1:14" ht="15.75">
      <c r="A39" s="332"/>
      <c r="B39" s="93"/>
      <c r="C39" s="93"/>
      <c r="D39" s="94"/>
      <c r="E39" s="94"/>
      <c r="F39" s="59">
        <f t="shared" si="3"/>
        <v>0</v>
      </c>
      <c r="G39" s="151"/>
      <c r="H39" s="68"/>
      <c r="I39" s="68"/>
      <c r="J39" s="68"/>
      <c r="K39" s="83"/>
      <c r="L39" s="68"/>
      <c r="M39" s="68"/>
      <c r="N39" s="68">
        <f t="shared" si="4"/>
        <v>0</v>
      </c>
    </row>
    <row r="40" spans="1:14" ht="15.75">
      <c r="A40" s="332"/>
      <c r="B40" s="93"/>
      <c r="C40" s="93"/>
      <c r="D40" s="94"/>
      <c r="E40" s="94"/>
      <c r="F40" s="59">
        <f t="shared" si="3"/>
        <v>0</v>
      </c>
      <c r="G40" s="151"/>
      <c r="H40" s="68"/>
      <c r="I40" s="68"/>
      <c r="J40" s="61"/>
      <c r="K40" s="62"/>
      <c r="L40" s="68"/>
      <c r="M40" s="68"/>
      <c r="N40" s="68">
        <f t="shared" si="4"/>
        <v>0</v>
      </c>
    </row>
    <row r="41" spans="1:14" ht="15.75">
      <c r="A41" s="332"/>
      <c r="B41" s="93"/>
      <c r="C41" s="93"/>
      <c r="D41" s="94"/>
      <c r="E41" s="94"/>
      <c r="F41" s="59">
        <f t="shared" si="3"/>
        <v>0</v>
      </c>
      <c r="G41" s="151"/>
      <c r="H41" s="68"/>
      <c r="I41" s="68"/>
      <c r="J41" s="60"/>
      <c r="K41" s="83"/>
      <c r="L41" s="68"/>
      <c r="M41" s="68"/>
      <c r="N41" s="68">
        <f t="shared" si="4"/>
        <v>0</v>
      </c>
    </row>
    <row r="42" spans="1:14" ht="15.75">
      <c r="A42" s="332"/>
      <c r="B42" s="93"/>
      <c r="C42" s="93"/>
      <c r="D42" s="94"/>
      <c r="E42" s="94"/>
      <c r="F42" s="59">
        <f t="shared" si="3"/>
        <v>0</v>
      </c>
      <c r="G42" s="60"/>
      <c r="H42" s="60"/>
      <c r="I42" s="61"/>
      <c r="J42" s="61"/>
      <c r="K42" s="83"/>
      <c r="L42" s="68"/>
      <c r="M42" s="68"/>
      <c r="N42" s="68">
        <f t="shared" si="4"/>
        <v>0</v>
      </c>
    </row>
    <row r="43" spans="1:14" ht="15.75">
      <c r="A43" s="332"/>
      <c r="B43" s="93"/>
      <c r="C43" s="93"/>
      <c r="D43" s="94"/>
      <c r="E43" s="94"/>
      <c r="F43" s="59">
        <f t="shared" si="3"/>
        <v>0</v>
      </c>
      <c r="G43" s="61"/>
      <c r="H43" s="60"/>
      <c r="I43" s="65"/>
      <c r="J43" s="68"/>
      <c r="K43" s="62"/>
      <c r="L43" s="68"/>
      <c r="M43" s="68"/>
      <c r="N43" s="68">
        <f t="shared" si="4"/>
        <v>0</v>
      </c>
    </row>
    <row r="44" spans="1:14" ht="15.75">
      <c r="A44" s="332"/>
      <c r="B44" s="93"/>
      <c r="C44" s="93"/>
      <c r="D44" s="94"/>
      <c r="E44" s="94"/>
      <c r="F44" s="59">
        <f t="shared" si="3"/>
        <v>0</v>
      </c>
      <c r="G44" s="151"/>
      <c r="H44" s="60"/>
      <c r="I44" s="60"/>
      <c r="J44" s="61"/>
      <c r="K44" s="62"/>
      <c r="L44" s="68"/>
      <c r="M44" s="68"/>
      <c r="N44" s="68">
        <f t="shared" si="4"/>
        <v>0</v>
      </c>
    </row>
    <row r="45" spans="1:14" ht="15.75">
      <c r="A45" s="332"/>
      <c r="B45" s="93"/>
      <c r="C45" s="93"/>
      <c r="D45" s="94"/>
      <c r="E45" s="94"/>
      <c r="F45" s="59">
        <f t="shared" si="3"/>
        <v>0</v>
      </c>
      <c r="G45" s="360"/>
      <c r="H45" s="79"/>
      <c r="I45" s="64"/>
      <c r="J45" s="61"/>
      <c r="K45" s="83"/>
      <c r="L45" s="68"/>
      <c r="M45" s="68"/>
      <c r="N45" s="68">
        <f t="shared" si="4"/>
        <v>0</v>
      </c>
    </row>
    <row r="46" spans="1:14" ht="15.75">
      <c r="A46" s="332"/>
      <c r="B46" s="93"/>
      <c r="C46" s="93"/>
      <c r="D46" s="94"/>
      <c r="E46" s="94"/>
      <c r="F46" s="59">
        <f t="shared" si="3"/>
        <v>0</v>
      </c>
      <c r="G46" s="360"/>
      <c r="H46" s="79"/>
      <c r="I46" s="64"/>
      <c r="J46" s="60"/>
      <c r="K46" s="346"/>
      <c r="L46" s="68"/>
      <c r="M46" s="68"/>
      <c r="N46" s="68">
        <f t="shared" si="4"/>
        <v>0</v>
      </c>
    </row>
    <row r="47" spans="1:14" ht="15.75">
      <c r="A47" s="332"/>
      <c r="B47" s="93"/>
      <c r="C47" s="93"/>
      <c r="D47" s="94"/>
      <c r="E47" s="94"/>
      <c r="F47" s="59">
        <f t="shared" si="3"/>
        <v>0</v>
      </c>
      <c r="G47" s="151"/>
      <c r="H47" s="60"/>
      <c r="I47" s="61"/>
      <c r="J47" s="68"/>
      <c r="K47" s="346"/>
      <c r="L47" s="68"/>
      <c r="M47" s="68"/>
      <c r="N47" s="68">
        <f t="shared" si="4"/>
        <v>0</v>
      </c>
    </row>
    <row r="48" spans="1:14" ht="15.75">
      <c r="A48" s="332"/>
      <c r="B48" s="93"/>
      <c r="C48" s="93"/>
      <c r="D48" s="94"/>
      <c r="E48" s="94"/>
      <c r="F48" s="59">
        <f t="shared" si="3"/>
        <v>0</v>
      </c>
      <c r="G48" s="360"/>
      <c r="H48" s="79"/>
      <c r="I48" s="64"/>
      <c r="J48" s="61"/>
      <c r="K48" s="346"/>
      <c r="L48" s="68"/>
      <c r="M48" s="68"/>
      <c r="N48" s="68">
        <f t="shared" si="4"/>
        <v>0</v>
      </c>
    </row>
    <row r="49" spans="1:14" ht="15.75">
      <c r="A49" s="332"/>
      <c r="B49" s="93"/>
      <c r="C49" s="93"/>
      <c r="D49" s="94"/>
      <c r="E49" s="94"/>
      <c r="F49" s="59">
        <f t="shared" si="3"/>
        <v>0</v>
      </c>
      <c r="G49" s="84"/>
      <c r="H49" s="60"/>
      <c r="I49" s="61"/>
      <c r="J49" s="62"/>
      <c r="K49" s="346"/>
      <c r="L49" s="68"/>
      <c r="M49" s="68"/>
      <c r="N49" s="68">
        <f t="shared" si="4"/>
        <v>0</v>
      </c>
    </row>
    <row r="50" spans="1:14" ht="15.75">
      <c r="A50" s="332"/>
      <c r="B50" s="93"/>
      <c r="C50" s="93"/>
      <c r="D50" s="94"/>
      <c r="E50" s="94"/>
      <c r="F50" s="59">
        <f t="shared" si="3"/>
        <v>0</v>
      </c>
      <c r="G50" s="151"/>
      <c r="H50" s="60"/>
      <c r="I50" s="61"/>
      <c r="J50" s="62"/>
      <c r="K50" s="346"/>
      <c r="L50" s="68"/>
      <c r="M50" s="68"/>
      <c r="N50" s="68">
        <f t="shared" si="4"/>
        <v>0</v>
      </c>
    </row>
    <row r="51" spans="1:14" ht="15.75">
      <c r="A51" s="332"/>
      <c r="B51" s="93"/>
      <c r="C51" s="93"/>
      <c r="D51" s="94"/>
      <c r="E51" s="94"/>
      <c r="F51" s="59">
        <f t="shared" si="3"/>
        <v>0</v>
      </c>
      <c r="G51" s="151"/>
      <c r="H51" s="60"/>
      <c r="I51" s="61"/>
      <c r="J51" s="62"/>
      <c r="K51" s="346"/>
      <c r="L51" s="68"/>
      <c r="M51" s="68"/>
      <c r="N51" s="68">
        <f t="shared" si="4"/>
        <v>0</v>
      </c>
    </row>
    <row r="52" spans="1:14" ht="15.75">
      <c r="A52" s="332"/>
      <c r="B52" s="93"/>
      <c r="C52" s="93"/>
      <c r="D52" s="94"/>
      <c r="E52" s="94"/>
      <c r="F52" s="59">
        <f t="shared" si="3"/>
        <v>0</v>
      </c>
      <c r="G52" s="151"/>
      <c r="H52" s="60"/>
      <c r="I52" s="65"/>
      <c r="J52" s="62"/>
      <c r="K52" s="346"/>
      <c r="L52" s="68"/>
      <c r="M52" s="68"/>
      <c r="N52" s="68">
        <f t="shared" si="4"/>
        <v>0</v>
      </c>
    </row>
    <row r="53" spans="1:14" ht="15.75">
      <c r="A53" s="332"/>
      <c r="B53" s="93"/>
      <c r="C53" s="93"/>
      <c r="D53" s="94"/>
      <c r="E53" s="94"/>
      <c r="F53" s="59">
        <f t="shared" si="3"/>
        <v>0</v>
      </c>
      <c r="G53" s="151"/>
      <c r="H53" s="60"/>
      <c r="I53" s="61"/>
      <c r="J53" s="62"/>
      <c r="K53" s="346"/>
      <c r="L53" s="68"/>
      <c r="M53" s="68"/>
      <c r="N53" s="68">
        <f t="shared" si="4"/>
        <v>0</v>
      </c>
    </row>
    <row r="54" spans="1:14" ht="15.75">
      <c r="A54" s="332"/>
      <c r="B54" s="93"/>
      <c r="C54" s="93"/>
      <c r="D54" s="94"/>
      <c r="E54" s="94"/>
      <c r="F54" s="59">
        <f t="shared" si="3"/>
        <v>0</v>
      </c>
      <c r="G54" s="151"/>
      <c r="H54" s="60"/>
      <c r="I54" s="61"/>
      <c r="J54" s="62"/>
      <c r="K54" s="346"/>
      <c r="L54" s="68"/>
      <c r="M54" s="68"/>
      <c r="N54" s="68">
        <f t="shared" si="4"/>
        <v>0</v>
      </c>
    </row>
    <row r="55" spans="1:14" ht="15.75">
      <c r="A55" s="332"/>
      <c r="B55" s="93"/>
      <c r="C55" s="93"/>
      <c r="D55" s="94"/>
      <c r="E55" s="94"/>
      <c r="F55" s="59">
        <f t="shared" si="3"/>
        <v>0</v>
      </c>
      <c r="G55" s="375"/>
      <c r="H55" s="60"/>
      <c r="I55" s="61"/>
      <c r="J55" s="62"/>
      <c r="K55" s="346"/>
      <c r="L55" s="68"/>
      <c r="M55" s="68"/>
      <c r="N55" s="68">
        <f t="shared" si="4"/>
        <v>0</v>
      </c>
    </row>
    <row r="56" spans="1:14" ht="15.75">
      <c r="A56" s="84"/>
      <c r="B56" s="93"/>
      <c r="C56" s="93"/>
      <c r="D56" s="94"/>
      <c r="E56" s="94"/>
      <c r="F56" s="59">
        <f t="shared" si="3"/>
        <v>0</v>
      </c>
      <c r="G56" s="151"/>
      <c r="H56" s="60"/>
      <c r="I56" s="61"/>
      <c r="J56" s="62"/>
      <c r="K56" s="346"/>
      <c r="L56" s="68"/>
      <c r="M56" s="68"/>
      <c r="N56" s="68">
        <f t="shared" si="4"/>
        <v>0</v>
      </c>
    </row>
    <row r="57" spans="1:14" ht="15.75">
      <c r="A57" s="84"/>
      <c r="B57" s="93"/>
      <c r="C57" s="93"/>
      <c r="D57" s="94"/>
      <c r="E57" s="94"/>
      <c r="F57" s="59">
        <f t="shared" si="3"/>
        <v>0</v>
      </c>
      <c r="G57" s="151"/>
      <c r="H57" s="60"/>
      <c r="I57" s="60"/>
      <c r="J57" s="62"/>
      <c r="K57" s="346"/>
      <c r="L57" s="68"/>
      <c r="M57" s="68"/>
      <c r="N57" s="68">
        <f t="shared" si="4"/>
        <v>0</v>
      </c>
    </row>
    <row r="58" spans="1:14" ht="15.75">
      <c r="A58" s="84"/>
      <c r="B58" s="93"/>
      <c r="C58" s="93"/>
      <c r="D58" s="94"/>
      <c r="E58" s="94"/>
      <c r="F58" s="59">
        <f t="shared" si="3"/>
        <v>0</v>
      </c>
      <c r="G58" s="151"/>
      <c r="H58" s="60"/>
      <c r="I58" s="60"/>
      <c r="J58" s="62"/>
      <c r="K58" s="346"/>
      <c r="L58" s="68"/>
      <c r="M58" s="68"/>
      <c r="N58" s="68">
        <f t="shared" si="4"/>
        <v>0</v>
      </c>
    </row>
    <row r="59" spans="1:14" ht="15.75">
      <c r="A59" s="84"/>
      <c r="B59" s="93"/>
      <c r="C59" s="93"/>
      <c r="D59" s="94"/>
      <c r="E59" s="94"/>
      <c r="F59" s="59">
        <f t="shared" si="3"/>
        <v>0</v>
      </c>
      <c r="G59" s="151"/>
      <c r="H59" s="60"/>
      <c r="I59" s="61"/>
      <c r="J59" s="68"/>
      <c r="K59" s="346"/>
      <c r="L59" s="68"/>
      <c r="M59" s="68"/>
      <c r="N59" s="68">
        <f t="shared" si="4"/>
        <v>0</v>
      </c>
    </row>
    <row r="60" spans="1:14" ht="15.75">
      <c r="A60" s="84"/>
      <c r="B60" s="93"/>
      <c r="C60" s="93"/>
      <c r="D60" s="94"/>
      <c r="E60" s="94"/>
      <c r="F60" s="59">
        <f t="shared" si="3"/>
        <v>0</v>
      </c>
      <c r="G60" s="151"/>
      <c r="H60" s="60"/>
      <c r="I60" s="61"/>
      <c r="J60" s="62"/>
      <c r="K60" s="346"/>
      <c r="L60" s="68"/>
      <c r="M60" s="68"/>
      <c r="N60" s="68">
        <f t="shared" si="4"/>
        <v>0</v>
      </c>
    </row>
    <row r="61" spans="1:14" ht="15.75">
      <c r="A61" s="84"/>
      <c r="B61" s="93"/>
      <c r="C61" s="93"/>
      <c r="D61" s="94"/>
      <c r="E61" s="94"/>
      <c r="F61" s="59">
        <f t="shared" si="3"/>
        <v>0</v>
      </c>
      <c r="G61" s="151"/>
      <c r="H61" s="60"/>
      <c r="I61" s="61"/>
      <c r="J61" s="62"/>
      <c r="K61" s="346"/>
      <c r="L61" s="68"/>
      <c r="M61" s="68"/>
      <c r="N61" s="68">
        <f t="shared" si="4"/>
        <v>0</v>
      </c>
    </row>
    <row r="62" spans="1:14" ht="15.75">
      <c r="A62" s="84"/>
      <c r="B62" s="93"/>
      <c r="C62" s="93"/>
      <c r="D62" s="94"/>
      <c r="E62" s="94"/>
      <c r="F62" s="59">
        <f t="shared" si="3"/>
        <v>0</v>
      </c>
      <c r="G62" s="151"/>
      <c r="H62" s="60"/>
      <c r="I62" s="61"/>
      <c r="J62" s="83"/>
      <c r="K62" s="346"/>
      <c r="L62" s="68"/>
      <c r="M62" s="68"/>
      <c r="N62" s="68">
        <f t="shared" si="4"/>
        <v>0</v>
      </c>
    </row>
    <row r="63" spans="1:14" ht="15.75">
      <c r="A63" s="84"/>
      <c r="B63" s="93"/>
      <c r="C63" s="93"/>
      <c r="D63" s="94"/>
      <c r="E63" s="94"/>
      <c r="F63" s="59">
        <f t="shared" si="3"/>
        <v>0</v>
      </c>
      <c r="G63" s="61"/>
      <c r="H63" s="60"/>
      <c r="I63" s="61"/>
      <c r="J63" s="83"/>
      <c r="K63" s="346"/>
      <c r="L63" s="68"/>
      <c r="M63" s="68"/>
      <c r="N63" s="68">
        <f t="shared" si="4"/>
        <v>0</v>
      </c>
    </row>
    <row r="64" spans="1:14" ht="15.75">
      <c r="A64" s="84"/>
      <c r="B64" s="93"/>
      <c r="C64" s="93"/>
      <c r="D64" s="94"/>
      <c r="E64" s="94"/>
      <c r="F64" s="59">
        <f t="shared" si="3"/>
        <v>0</v>
      </c>
      <c r="G64" s="151"/>
      <c r="H64" s="60"/>
      <c r="I64" s="60"/>
      <c r="J64" s="83"/>
      <c r="K64" s="346"/>
      <c r="L64" s="68"/>
      <c r="M64" s="68"/>
      <c r="N64" s="68">
        <f t="shared" si="4"/>
        <v>0</v>
      </c>
    </row>
    <row r="65" spans="1:14" ht="15.75">
      <c r="A65" s="84"/>
      <c r="B65" s="93"/>
      <c r="C65" s="93"/>
      <c r="D65" s="94"/>
      <c r="E65" s="94"/>
      <c r="F65" s="59">
        <f t="shared" si="3"/>
        <v>0</v>
      </c>
      <c r="G65" s="375"/>
      <c r="H65" s="60"/>
      <c r="I65" s="61"/>
      <c r="J65" s="83"/>
      <c r="K65" s="346"/>
      <c r="L65" s="68"/>
      <c r="M65" s="68"/>
      <c r="N65" s="68">
        <f t="shared" si="4"/>
        <v>0</v>
      </c>
    </row>
    <row r="66" spans="1:14" ht="15.75">
      <c r="A66" s="84"/>
      <c r="B66" s="93"/>
      <c r="C66" s="93"/>
      <c r="D66" s="94"/>
      <c r="E66" s="94"/>
      <c r="F66" s="59">
        <f t="shared" si="3"/>
        <v>0</v>
      </c>
      <c r="G66" s="60"/>
      <c r="H66" s="60"/>
      <c r="I66" s="60"/>
      <c r="J66" s="68"/>
      <c r="K66" s="346"/>
      <c r="L66" s="68"/>
      <c r="M66" s="68"/>
      <c r="N66" s="68">
        <f t="shared" si="4"/>
        <v>0</v>
      </c>
    </row>
    <row r="67" spans="1:14" ht="15.75">
      <c r="A67" s="84"/>
      <c r="B67" s="93"/>
      <c r="C67" s="93"/>
      <c r="D67" s="94"/>
      <c r="E67" s="94"/>
      <c r="F67" s="59">
        <f t="shared" si="3"/>
        <v>0</v>
      </c>
      <c r="G67" s="151"/>
      <c r="H67" s="60"/>
      <c r="I67" s="60"/>
      <c r="J67" s="62"/>
      <c r="K67" s="346"/>
      <c r="L67" s="68"/>
      <c r="M67" s="68"/>
      <c r="N67" s="68">
        <f t="shared" si="4"/>
        <v>0</v>
      </c>
    </row>
    <row r="68" spans="1:14" ht="15.75">
      <c r="A68" s="84"/>
      <c r="B68" s="93"/>
      <c r="C68" s="93"/>
      <c r="D68" s="94"/>
      <c r="E68" s="94"/>
      <c r="F68" s="59">
        <f>SUM(G68:M68)</f>
        <v>0</v>
      </c>
      <c r="G68" s="151"/>
      <c r="H68" s="60"/>
      <c r="I68" s="60"/>
      <c r="J68" s="83"/>
      <c r="K68" s="346"/>
      <c r="L68" s="68"/>
      <c r="M68" s="68"/>
      <c r="N68" s="68">
        <f t="shared" si="4"/>
        <v>0</v>
      </c>
    </row>
    <row r="69" spans="1:14" ht="15.75">
      <c r="A69" s="84"/>
      <c r="B69" s="93"/>
      <c r="C69" s="93"/>
      <c r="D69" s="94"/>
      <c r="E69" s="94"/>
      <c r="F69" s="59">
        <f>SUM(G69:M69)</f>
        <v>0</v>
      </c>
      <c r="G69" s="151"/>
      <c r="H69" s="60"/>
      <c r="I69" s="60"/>
      <c r="J69" s="62"/>
      <c r="K69" s="346"/>
      <c r="L69" s="68"/>
      <c r="M69" s="68"/>
      <c r="N69" s="68">
        <f t="shared" si="4"/>
        <v>0</v>
      </c>
    </row>
    <row r="70" spans="1:14" ht="15.75">
      <c r="A70" s="84"/>
      <c r="B70" s="93"/>
      <c r="C70" s="93"/>
      <c r="D70" s="94"/>
      <c r="E70" s="94"/>
      <c r="F70" s="59">
        <f>SUM(G70:M70)</f>
        <v>0</v>
      </c>
      <c r="G70" s="151"/>
      <c r="H70" s="60"/>
      <c r="I70" s="61"/>
      <c r="J70" s="62"/>
      <c r="K70" s="346"/>
      <c r="L70" s="68"/>
      <c r="M70" s="68"/>
      <c r="N70" s="68">
        <f t="shared" si="4"/>
        <v>0</v>
      </c>
    </row>
    <row r="71" spans="1:14" ht="15.75">
      <c r="A71" s="84"/>
      <c r="B71" s="93"/>
      <c r="C71" s="93"/>
      <c r="D71" s="94"/>
      <c r="E71" s="94"/>
      <c r="F71" s="59">
        <f>SUM(G71:M71)</f>
        <v>0</v>
      </c>
      <c r="G71" s="60"/>
      <c r="H71" s="60"/>
      <c r="I71" s="61"/>
      <c r="J71" s="62"/>
      <c r="K71" s="346"/>
      <c r="L71" s="68"/>
      <c r="M71" s="68"/>
      <c r="N71" s="68">
        <f t="shared" si="4"/>
        <v>0</v>
      </c>
    </row>
    <row r="72" spans="1:10" ht="15.75">
      <c r="A72" s="181"/>
      <c r="J72" s="88"/>
    </row>
    <row r="73" ht="15.75">
      <c r="A73" s="84"/>
    </row>
  </sheetData>
  <sheetProtection/>
  <autoFilter ref="A3:N3">
    <sortState ref="A4:N73">
      <sortCondition descending="1" sortBy="value" ref="F4:F73"/>
    </sortState>
  </autoFilter>
  <mergeCells count="2">
    <mergeCell ref="A1:N1"/>
    <mergeCell ref="G2:K2"/>
  </mergeCells>
  <printOptions/>
  <pageMargins left="0.15748031496062992" right="0.1968503937007874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1"/>
  <sheetViews>
    <sheetView zoomScalePageLayoutView="0" workbookViewId="0" topLeftCell="A1">
      <selection activeCell="A4" sqref="A4:A155"/>
    </sheetView>
  </sheetViews>
  <sheetFormatPr defaultColWidth="9.140625" defaultRowHeight="12.75"/>
  <cols>
    <col min="1" max="1" width="6.57421875" style="107" customWidth="1"/>
    <col min="2" max="2" width="24.00390625" style="336" customWidth="1"/>
    <col min="3" max="3" width="15.8515625" style="336" customWidth="1"/>
    <col min="4" max="4" width="33.00390625" style="64" customWidth="1"/>
    <col min="5" max="5" width="10.140625" style="79" customWidth="1"/>
    <col min="6" max="6" width="8.140625" style="79" customWidth="1"/>
    <col min="7" max="7" width="5.7109375" style="79" customWidth="1"/>
    <col min="8" max="8" width="4.7109375" style="64" customWidth="1"/>
    <col min="9" max="9" width="4.421875" style="64" customWidth="1"/>
    <col min="10" max="10" width="5.00390625" style="86" customWidth="1"/>
    <col min="11" max="11" width="4.00390625" style="100" customWidth="1"/>
    <col min="12" max="13" width="7.7109375" style="64" customWidth="1"/>
    <col min="14" max="14" width="7.57421875" style="64" customWidth="1"/>
    <col min="15" max="19" width="8.00390625" style="0" customWidth="1"/>
  </cols>
  <sheetData>
    <row r="1" spans="1:14" ht="30">
      <c r="A1" s="377" t="s">
        <v>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20" ht="15.75">
      <c r="A2" s="13"/>
      <c r="B2" s="347"/>
      <c r="C2" s="347"/>
      <c r="D2" s="13"/>
      <c r="E2" s="13"/>
      <c r="F2" s="13"/>
      <c r="G2" s="380" t="s">
        <v>50</v>
      </c>
      <c r="H2" s="380"/>
      <c r="I2" s="380"/>
      <c r="J2" s="380"/>
      <c r="K2" s="380"/>
      <c r="L2" s="15"/>
      <c r="M2" s="15"/>
      <c r="N2" s="15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36.75" customHeight="1">
      <c r="A3" s="54" t="s">
        <v>27</v>
      </c>
      <c r="B3" s="348" t="s">
        <v>28</v>
      </c>
      <c r="C3" s="348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COUNTIF(N4:N100,6)</f>
        <v>0</v>
      </c>
      <c r="P3" s="5">
        <f>COUNTIF(N4:N100,5)</f>
        <v>0</v>
      </c>
      <c r="Q3" s="5">
        <f>COUNTIF(N4:N100,4)</f>
        <v>15</v>
      </c>
      <c r="R3" s="5">
        <f>COUNTIF(N4:N100,3)</f>
        <v>15</v>
      </c>
      <c r="S3" s="5">
        <f>COUNTIF(N4:N100,2)</f>
        <v>11</v>
      </c>
      <c r="T3" s="5">
        <f>COUNTIF(N4:N100,1)</f>
        <v>3</v>
      </c>
    </row>
    <row r="4" spans="1:14" ht="15.75">
      <c r="A4" s="84"/>
      <c r="B4" s="352" t="s">
        <v>89</v>
      </c>
      <c r="C4" s="352" t="s">
        <v>174</v>
      </c>
      <c r="D4" s="346" t="s">
        <v>76</v>
      </c>
      <c r="E4" s="317" t="s">
        <v>506</v>
      </c>
      <c r="F4" s="59">
        <f aca="true" t="shared" si="0" ref="F4:F67">SUM(G4:M4)</f>
        <v>60</v>
      </c>
      <c r="G4" s="61">
        <v>20</v>
      </c>
      <c r="H4" s="60">
        <v>20</v>
      </c>
      <c r="I4" s="68">
        <v>20</v>
      </c>
      <c r="J4" s="62">
        <v>20</v>
      </c>
      <c r="K4" s="62"/>
      <c r="L4" s="68">
        <f aca="true" t="shared" si="1" ref="L4:L35">IF(N4&lt;4,0,-MIN(G4:K4))</f>
        <v>-20</v>
      </c>
      <c r="M4" s="68"/>
      <c r="N4" s="68">
        <f aca="true" t="shared" si="2" ref="N4:N35">COUNTA(G4:K4)</f>
        <v>4</v>
      </c>
    </row>
    <row r="5" spans="1:20" ht="15.75">
      <c r="A5" s="84"/>
      <c r="B5" s="336" t="s">
        <v>177</v>
      </c>
      <c r="C5" s="336" t="s">
        <v>178</v>
      </c>
      <c r="D5" s="64" t="s">
        <v>77</v>
      </c>
      <c r="E5" s="344">
        <v>2006</v>
      </c>
      <c r="F5" s="59">
        <f t="shared" si="0"/>
        <v>54</v>
      </c>
      <c r="G5" s="61">
        <v>18</v>
      </c>
      <c r="H5" s="60">
        <v>15</v>
      </c>
      <c r="I5" s="61">
        <v>18</v>
      </c>
      <c r="J5" s="62">
        <v>18</v>
      </c>
      <c r="K5" s="62"/>
      <c r="L5" s="68">
        <f t="shared" si="1"/>
        <v>-15</v>
      </c>
      <c r="M5" s="68"/>
      <c r="N5" s="68">
        <f t="shared" si="2"/>
        <v>4</v>
      </c>
      <c r="O5" s="15"/>
      <c r="P5" s="15"/>
      <c r="Q5" s="15"/>
      <c r="R5" s="15"/>
      <c r="S5" s="15"/>
      <c r="T5" s="15"/>
    </row>
    <row r="6" spans="1:20" ht="15.75">
      <c r="A6" s="84"/>
      <c r="B6" s="336" t="s">
        <v>205</v>
      </c>
      <c r="C6" s="336" t="s">
        <v>206</v>
      </c>
      <c r="D6" s="320" t="s">
        <v>149</v>
      </c>
      <c r="E6" s="344" t="s">
        <v>530</v>
      </c>
      <c r="F6" s="59">
        <f t="shared" si="0"/>
        <v>49</v>
      </c>
      <c r="G6" s="60">
        <v>16</v>
      </c>
      <c r="H6" s="61">
        <v>18</v>
      </c>
      <c r="I6" s="68"/>
      <c r="J6" s="62">
        <v>15</v>
      </c>
      <c r="K6" s="62"/>
      <c r="L6" s="68">
        <f t="shared" si="1"/>
        <v>0</v>
      </c>
      <c r="M6" s="68"/>
      <c r="N6" s="68">
        <f t="shared" si="2"/>
        <v>3</v>
      </c>
      <c r="O6" s="15"/>
      <c r="P6" s="15"/>
      <c r="Q6" s="15"/>
      <c r="R6" s="15"/>
      <c r="S6" s="15"/>
      <c r="T6" s="15"/>
    </row>
    <row r="7" spans="1:20" ht="15.75">
      <c r="A7" s="84"/>
      <c r="B7" s="336" t="s">
        <v>252</v>
      </c>
      <c r="C7" s="336" t="s">
        <v>182</v>
      </c>
      <c r="D7" s="64" t="s">
        <v>88</v>
      </c>
      <c r="E7" s="344" t="s">
        <v>508</v>
      </c>
      <c r="F7" s="59">
        <f t="shared" si="0"/>
        <v>47</v>
      </c>
      <c r="G7" s="60">
        <v>15</v>
      </c>
      <c r="H7" s="60">
        <v>14</v>
      </c>
      <c r="I7" s="68">
        <v>16</v>
      </c>
      <c r="J7" s="62">
        <v>16</v>
      </c>
      <c r="K7" s="62"/>
      <c r="L7" s="68">
        <f t="shared" si="1"/>
        <v>-14</v>
      </c>
      <c r="M7" s="68"/>
      <c r="N7" s="68">
        <f t="shared" si="2"/>
        <v>4</v>
      </c>
      <c r="O7" s="15"/>
      <c r="P7" s="15"/>
      <c r="Q7" s="15"/>
      <c r="R7" s="15"/>
      <c r="S7" s="15"/>
      <c r="T7" s="15"/>
    </row>
    <row r="8" spans="1:20" ht="15.75">
      <c r="A8" s="84"/>
      <c r="B8" s="336" t="s">
        <v>175</v>
      </c>
      <c r="C8" s="336" t="s">
        <v>176</v>
      </c>
      <c r="D8" s="64" t="s">
        <v>146</v>
      </c>
      <c r="E8" s="344" t="s">
        <v>503</v>
      </c>
      <c r="F8" s="59">
        <f t="shared" si="0"/>
        <v>45</v>
      </c>
      <c r="G8" s="60">
        <v>14</v>
      </c>
      <c r="H8" s="60">
        <v>16</v>
      </c>
      <c r="I8" s="68">
        <v>15</v>
      </c>
      <c r="J8" s="62">
        <v>14</v>
      </c>
      <c r="K8" s="62"/>
      <c r="L8" s="68">
        <f t="shared" si="1"/>
        <v>-14</v>
      </c>
      <c r="M8" s="68"/>
      <c r="N8" s="68">
        <f t="shared" si="2"/>
        <v>4</v>
      </c>
      <c r="O8" s="15"/>
      <c r="P8" s="15"/>
      <c r="Q8" s="15"/>
      <c r="R8" s="15"/>
      <c r="S8" s="15"/>
      <c r="T8" s="15"/>
    </row>
    <row r="9" spans="1:20" ht="15.75">
      <c r="A9" s="84"/>
      <c r="B9" s="336" t="s">
        <v>310</v>
      </c>
      <c r="C9" s="336" t="s">
        <v>237</v>
      </c>
      <c r="D9" s="64" t="s">
        <v>157</v>
      </c>
      <c r="E9" s="344" t="s">
        <v>510</v>
      </c>
      <c r="F9" s="59">
        <f t="shared" si="0"/>
        <v>39</v>
      </c>
      <c r="G9" s="60">
        <v>12</v>
      </c>
      <c r="H9" s="60">
        <v>13</v>
      </c>
      <c r="I9" s="68">
        <v>14</v>
      </c>
      <c r="J9" s="62"/>
      <c r="K9" s="62"/>
      <c r="L9" s="68">
        <f t="shared" si="1"/>
        <v>0</v>
      </c>
      <c r="M9" s="68"/>
      <c r="N9" s="68">
        <f t="shared" si="2"/>
        <v>3</v>
      </c>
      <c r="O9" s="15"/>
      <c r="P9" s="15"/>
      <c r="Q9" s="15"/>
      <c r="R9" s="15"/>
      <c r="S9" s="15"/>
      <c r="T9" s="15"/>
    </row>
    <row r="10" spans="1:20" ht="15.75">
      <c r="A10" s="84"/>
      <c r="B10" s="336" t="s">
        <v>197</v>
      </c>
      <c r="C10" s="336" t="s">
        <v>198</v>
      </c>
      <c r="D10" s="320" t="s">
        <v>149</v>
      </c>
      <c r="E10" s="344" t="s">
        <v>531</v>
      </c>
      <c r="F10" s="59">
        <f t="shared" si="0"/>
        <v>36</v>
      </c>
      <c r="G10" s="60">
        <v>9</v>
      </c>
      <c r="H10" s="60">
        <v>11</v>
      </c>
      <c r="I10" s="68">
        <v>13</v>
      </c>
      <c r="J10" s="62">
        <v>12</v>
      </c>
      <c r="K10" s="62"/>
      <c r="L10" s="68">
        <f t="shared" si="1"/>
        <v>-9</v>
      </c>
      <c r="M10" s="68"/>
      <c r="N10" s="68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84"/>
      <c r="B11" s="336" t="s">
        <v>183</v>
      </c>
      <c r="C11" s="336" t="s">
        <v>184</v>
      </c>
      <c r="D11" s="64" t="s">
        <v>143</v>
      </c>
      <c r="E11" s="344">
        <v>2006</v>
      </c>
      <c r="F11" s="59">
        <f t="shared" si="0"/>
        <v>36</v>
      </c>
      <c r="G11" s="60">
        <v>13</v>
      </c>
      <c r="H11" s="60">
        <v>12</v>
      </c>
      <c r="I11" s="61"/>
      <c r="J11" s="62">
        <v>11</v>
      </c>
      <c r="K11" s="62"/>
      <c r="L11" s="68">
        <f t="shared" si="1"/>
        <v>0</v>
      </c>
      <c r="M11" s="68"/>
      <c r="N11" s="68">
        <f t="shared" si="2"/>
        <v>3</v>
      </c>
      <c r="O11" s="15"/>
      <c r="P11" s="15"/>
      <c r="Q11" s="15"/>
      <c r="R11" s="15"/>
      <c r="S11" s="15"/>
      <c r="T11" s="15"/>
    </row>
    <row r="12" spans="1:20" ht="15.75">
      <c r="A12" s="84"/>
      <c r="B12" s="336" t="s">
        <v>316</v>
      </c>
      <c r="C12" s="336" t="s">
        <v>317</v>
      </c>
      <c r="D12" s="64" t="s">
        <v>143</v>
      </c>
      <c r="E12" s="344">
        <v>2005</v>
      </c>
      <c r="F12" s="59">
        <f t="shared" si="0"/>
        <v>27</v>
      </c>
      <c r="G12" s="60">
        <v>7</v>
      </c>
      <c r="H12" s="60">
        <v>10</v>
      </c>
      <c r="I12" s="68">
        <v>8</v>
      </c>
      <c r="J12" s="62">
        <v>9</v>
      </c>
      <c r="K12" s="62"/>
      <c r="L12" s="68">
        <f t="shared" si="1"/>
        <v>-7</v>
      </c>
      <c r="M12" s="68"/>
      <c r="N12" s="68">
        <f t="shared" si="2"/>
        <v>4</v>
      </c>
      <c r="O12" s="15"/>
      <c r="P12" s="15"/>
      <c r="Q12" s="15"/>
      <c r="R12" s="15"/>
      <c r="S12" s="15"/>
      <c r="T12" s="15"/>
    </row>
    <row r="13" spans="1:20" ht="15.75">
      <c r="A13" s="84"/>
      <c r="B13" s="336" t="s">
        <v>191</v>
      </c>
      <c r="C13" s="336" t="s">
        <v>192</v>
      </c>
      <c r="D13" s="64" t="s">
        <v>77</v>
      </c>
      <c r="E13" s="344">
        <v>2006</v>
      </c>
      <c r="F13" s="59">
        <f t="shared" si="0"/>
        <v>26</v>
      </c>
      <c r="G13" s="60">
        <v>11</v>
      </c>
      <c r="H13" s="60">
        <v>9</v>
      </c>
      <c r="I13" s="68"/>
      <c r="J13" s="62">
        <v>6</v>
      </c>
      <c r="K13" s="62"/>
      <c r="L13" s="68">
        <f t="shared" si="1"/>
        <v>0</v>
      </c>
      <c r="M13" s="68"/>
      <c r="N13" s="68">
        <f t="shared" si="2"/>
        <v>3</v>
      </c>
      <c r="O13" s="15"/>
      <c r="P13" s="15"/>
      <c r="Q13" s="15"/>
      <c r="R13" s="15"/>
      <c r="S13" s="15"/>
      <c r="T13" s="15"/>
    </row>
    <row r="14" spans="1:20" ht="15.75">
      <c r="A14" s="84"/>
      <c r="B14" s="336" t="s">
        <v>396</v>
      </c>
      <c r="C14" s="336" t="s">
        <v>169</v>
      </c>
      <c r="D14" s="64" t="s">
        <v>77</v>
      </c>
      <c r="E14" s="344">
        <v>2006</v>
      </c>
      <c r="F14" s="59">
        <f t="shared" si="0"/>
        <v>23</v>
      </c>
      <c r="G14" s="60">
        <v>10</v>
      </c>
      <c r="H14" s="60">
        <v>6</v>
      </c>
      <c r="I14" s="68">
        <v>7</v>
      </c>
      <c r="J14" s="62"/>
      <c r="K14" s="62"/>
      <c r="L14" s="68">
        <f t="shared" si="1"/>
        <v>0</v>
      </c>
      <c r="M14" s="68"/>
      <c r="N14" s="68">
        <f t="shared" si="2"/>
        <v>3</v>
      </c>
      <c r="O14" s="15"/>
      <c r="P14" s="15"/>
      <c r="Q14" s="15"/>
      <c r="R14" s="15"/>
      <c r="S14" s="15"/>
      <c r="T14" s="15"/>
    </row>
    <row r="15" spans="2:20" ht="15.75">
      <c r="B15" s="336" t="s">
        <v>129</v>
      </c>
      <c r="C15" s="336" t="s">
        <v>185</v>
      </c>
      <c r="D15" s="64" t="s">
        <v>480</v>
      </c>
      <c r="E15" s="79">
        <v>2005</v>
      </c>
      <c r="F15" s="59">
        <f t="shared" si="0"/>
        <v>23</v>
      </c>
      <c r="G15" s="60"/>
      <c r="H15" s="60"/>
      <c r="I15" s="68">
        <v>10</v>
      </c>
      <c r="J15" s="62">
        <v>13</v>
      </c>
      <c r="K15" s="62"/>
      <c r="L15" s="68">
        <f t="shared" si="1"/>
        <v>0</v>
      </c>
      <c r="M15" s="68"/>
      <c r="N15" s="68">
        <f t="shared" si="2"/>
        <v>2</v>
      </c>
      <c r="O15" s="15"/>
      <c r="P15" s="15"/>
      <c r="Q15" s="15"/>
      <c r="R15" s="15"/>
      <c r="S15" s="15"/>
      <c r="T15" s="15"/>
    </row>
    <row r="16" spans="2:20" ht="15.75">
      <c r="B16" s="336" t="s">
        <v>479</v>
      </c>
      <c r="C16" s="336" t="s">
        <v>273</v>
      </c>
      <c r="D16" s="64" t="s">
        <v>149</v>
      </c>
      <c r="E16" s="79">
        <v>2006</v>
      </c>
      <c r="F16" s="59">
        <f t="shared" si="0"/>
        <v>21</v>
      </c>
      <c r="G16" s="65"/>
      <c r="H16" s="60"/>
      <c r="I16" s="68">
        <v>11</v>
      </c>
      <c r="J16" s="62">
        <v>10</v>
      </c>
      <c r="K16" s="62"/>
      <c r="L16" s="68">
        <f t="shared" si="1"/>
        <v>0</v>
      </c>
      <c r="M16" s="68"/>
      <c r="N16" s="68">
        <f t="shared" si="2"/>
        <v>2</v>
      </c>
      <c r="O16" s="15"/>
      <c r="P16" s="15"/>
      <c r="Q16" s="15"/>
      <c r="R16" s="15"/>
      <c r="S16" s="15"/>
      <c r="T16" s="15"/>
    </row>
    <row r="17" spans="1:27" ht="15.75">
      <c r="A17" s="84"/>
      <c r="B17" s="351" t="s">
        <v>138</v>
      </c>
      <c r="C17" s="351" t="s">
        <v>194</v>
      </c>
      <c r="D17" s="64" t="s">
        <v>88</v>
      </c>
      <c r="E17" s="344">
        <v>2006</v>
      </c>
      <c r="F17" s="59">
        <f t="shared" si="0"/>
        <v>18</v>
      </c>
      <c r="G17" s="60">
        <v>5</v>
      </c>
      <c r="H17" s="60">
        <v>7</v>
      </c>
      <c r="I17" s="68">
        <v>6</v>
      </c>
      <c r="J17" s="62">
        <v>5</v>
      </c>
      <c r="K17" s="62"/>
      <c r="L17" s="68">
        <f t="shared" si="1"/>
        <v>-5</v>
      </c>
      <c r="M17" s="68"/>
      <c r="N17" s="68">
        <f t="shared" si="2"/>
        <v>4</v>
      </c>
      <c r="O17" s="15"/>
      <c r="P17" s="15"/>
      <c r="Q17" s="15"/>
      <c r="R17" s="15"/>
      <c r="S17" s="15"/>
      <c r="T17" s="15"/>
      <c r="W17" s="6">
        <v>1</v>
      </c>
      <c r="X17" s="296" t="s">
        <v>168</v>
      </c>
      <c r="Y17" s="296" t="s">
        <v>169</v>
      </c>
      <c r="Z17" s="295" t="s">
        <v>157</v>
      </c>
      <c r="AA17" s="304">
        <v>2004</v>
      </c>
    </row>
    <row r="18" spans="1:27" ht="15.75">
      <c r="A18" s="84"/>
      <c r="B18" s="336" t="s">
        <v>227</v>
      </c>
      <c r="C18" s="336" t="s">
        <v>228</v>
      </c>
      <c r="D18" s="64" t="s">
        <v>77</v>
      </c>
      <c r="E18" s="344">
        <v>2005</v>
      </c>
      <c r="F18" s="59">
        <f t="shared" si="0"/>
        <v>18</v>
      </c>
      <c r="G18" s="60">
        <v>8</v>
      </c>
      <c r="H18" s="60">
        <v>3</v>
      </c>
      <c r="I18" s="68">
        <v>1</v>
      </c>
      <c r="J18" s="62">
        <v>7</v>
      </c>
      <c r="K18" s="62"/>
      <c r="L18" s="68">
        <f t="shared" si="1"/>
        <v>-1</v>
      </c>
      <c r="M18" s="68"/>
      <c r="N18" s="68">
        <f t="shared" si="2"/>
        <v>4</v>
      </c>
      <c r="O18" s="15"/>
      <c r="P18" s="15"/>
      <c r="Q18" s="15"/>
      <c r="R18" s="15"/>
      <c r="S18" s="15"/>
      <c r="T18" s="15"/>
      <c r="W18" s="6">
        <v>2</v>
      </c>
      <c r="X18" s="289" t="s">
        <v>170</v>
      </c>
      <c r="Y18" s="289" t="s">
        <v>171</v>
      </c>
      <c r="Z18" s="290" t="s">
        <v>157</v>
      </c>
      <c r="AA18" s="291">
        <v>2004</v>
      </c>
    </row>
    <row r="19" spans="2:27" ht="15.75">
      <c r="B19" s="336" t="s">
        <v>441</v>
      </c>
      <c r="C19" s="336" t="s">
        <v>249</v>
      </c>
      <c r="D19" s="64" t="s">
        <v>149</v>
      </c>
      <c r="E19" s="79">
        <v>2006</v>
      </c>
      <c r="F19" s="59">
        <f t="shared" si="0"/>
        <v>16</v>
      </c>
      <c r="G19" s="60"/>
      <c r="H19" s="60">
        <v>8</v>
      </c>
      <c r="I19" s="61"/>
      <c r="J19" s="62">
        <v>8</v>
      </c>
      <c r="K19" s="62"/>
      <c r="L19" s="68">
        <f t="shared" si="1"/>
        <v>0</v>
      </c>
      <c r="M19" s="68"/>
      <c r="N19" s="68">
        <f t="shared" si="2"/>
        <v>2</v>
      </c>
      <c r="O19" s="15"/>
      <c r="P19" s="15"/>
      <c r="Q19" s="15"/>
      <c r="R19" s="15"/>
      <c r="S19" s="15"/>
      <c r="T19" s="15"/>
      <c r="W19" s="6">
        <v>3</v>
      </c>
      <c r="X19" s="289" t="s">
        <v>75</v>
      </c>
      <c r="Y19" s="289" t="s">
        <v>172</v>
      </c>
      <c r="Z19" s="290" t="s">
        <v>76</v>
      </c>
      <c r="AA19" s="291">
        <v>2004</v>
      </c>
    </row>
    <row r="20" spans="1:27" ht="15.75">
      <c r="A20" s="84"/>
      <c r="B20" s="336" t="s">
        <v>294</v>
      </c>
      <c r="C20" s="336" t="s">
        <v>256</v>
      </c>
      <c r="D20" s="320" t="s">
        <v>149</v>
      </c>
      <c r="E20" s="344">
        <v>2006</v>
      </c>
      <c r="F20" s="59">
        <f t="shared" si="0"/>
        <v>16</v>
      </c>
      <c r="G20" s="60">
        <v>6</v>
      </c>
      <c r="H20" s="61"/>
      <c r="I20" s="68">
        <v>9</v>
      </c>
      <c r="J20" s="62">
        <v>1</v>
      </c>
      <c r="K20" s="62"/>
      <c r="L20" s="68">
        <f t="shared" si="1"/>
        <v>0</v>
      </c>
      <c r="M20" s="68"/>
      <c r="N20" s="68">
        <f t="shared" si="2"/>
        <v>3</v>
      </c>
      <c r="O20" s="15"/>
      <c r="P20" s="15"/>
      <c r="Q20" s="15"/>
      <c r="R20" s="15"/>
      <c r="S20" s="15"/>
      <c r="T20" s="15"/>
      <c r="W20" s="6">
        <v>4</v>
      </c>
      <c r="X20" s="287" t="s">
        <v>136</v>
      </c>
      <c r="Y20" s="287" t="s">
        <v>173</v>
      </c>
      <c r="Z20" s="294" t="s">
        <v>149</v>
      </c>
      <c r="AA20" s="288">
        <v>2004</v>
      </c>
    </row>
    <row r="21" spans="2:27" ht="15.75">
      <c r="B21" s="336" t="s">
        <v>355</v>
      </c>
      <c r="C21" s="336" t="s">
        <v>481</v>
      </c>
      <c r="D21" s="64" t="s">
        <v>146</v>
      </c>
      <c r="E21" s="79">
        <v>2006</v>
      </c>
      <c r="F21" s="59">
        <f t="shared" si="0"/>
        <v>13</v>
      </c>
      <c r="G21" s="61"/>
      <c r="H21" s="61"/>
      <c r="I21" s="68">
        <v>12</v>
      </c>
      <c r="J21" s="62">
        <v>1</v>
      </c>
      <c r="K21" s="62"/>
      <c r="L21" s="68">
        <f t="shared" si="1"/>
        <v>0</v>
      </c>
      <c r="M21" s="68"/>
      <c r="N21" s="68">
        <f t="shared" si="2"/>
        <v>2</v>
      </c>
      <c r="O21" s="15"/>
      <c r="P21" s="15"/>
      <c r="Q21" s="15"/>
      <c r="R21" s="15"/>
      <c r="S21" s="15"/>
      <c r="T21" s="15"/>
      <c r="W21" s="97">
        <v>5</v>
      </c>
      <c r="X21" s="305" t="s">
        <v>89</v>
      </c>
      <c r="Y21" s="305" t="s">
        <v>174</v>
      </c>
      <c r="Z21" s="305" t="s">
        <v>76</v>
      </c>
      <c r="AA21" s="306">
        <v>2005</v>
      </c>
    </row>
    <row r="22" spans="1:27" ht="15.75">
      <c r="A22" s="84"/>
      <c r="B22" s="336" t="s">
        <v>56</v>
      </c>
      <c r="C22" s="336" t="s">
        <v>289</v>
      </c>
      <c r="D22" s="320" t="s">
        <v>149</v>
      </c>
      <c r="E22" s="344">
        <v>2006</v>
      </c>
      <c r="F22" s="59">
        <f t="shared" si="0"/>
        <v>10</v>
      </c>
      <c r="G22" s="60">
        <v>4</v>
      </c>
      <c r="H22" s="60">
        <v>1</v>
      </c>
      <c r="I22" s="68">
        <v>2</v>
      </c>
      <c r="J22" s="62">
        <v>4</v>
      </c>
      <c r="K22" s="62"/>
      <c r="L22" s="68">
        <f t="shared" si="1"/>
        <v>-1</v>
      </c>
      <c r="M22" s="68"/>
      <c r="N22" s="68">
        <f t="shared" si="2"/>
        <v>4</v>
      </c>
      <c r="O22" s="15"/>
      <c r="P22" s="15"/>
      <c r="Q22" s="15"/>
      <c r="R22" s="15"/>
      <c r="S22" s="15"/>
      <c r="T22" s="15"/>
      <c r="W22" s="6">
        <v>6</v>
      </c>
      <c r="X22" s="295" t="str">
        <f>"DE MARTIN"</f>
        <v>DE MARTIN</v>
      </c>
      <c r="Y22" s="295" t="str">
        <f>"SERENA"</f>
        <v>SERENA</v>
      </c>
      <c r="Z22" s="301" t="s">
        <v>88</v>
      </c>
      <c r="AA22" s="297">
        <v>2004</v>
      </c>
    </row>
    <row r="23" spans="2:27" ht="15.75">
      <c r="B23" s="336" t="s">
        <v>444</v>
      </c>
      <c r="C23" s="336" t="s">
        <v>194</v>
      </c>
      <c r="D23" s="64" t="s">
        <v>143</v>
      </c>
      <c r="E23" s="79">
        <v>2006</v>
      </c>
      <c r="F23" s="59">
        <f t="shared" si="0"/>
        <v>9</v>
      </c>
      <c r="G23" s="65"/>
      <c r="H23" s="60">
        <v>5</v>
      </c>
      <c r="I23" s="68">
        <v>3</v>
      </c>
      <c r="J23" s="62">
        <v>1</v>
      </c>
      <c r="K23" s="62"/>
      <c r="L23" s="68">
        <f t="shared" si="1"/>
        <v>0</v>
      </c>
      <c r="M23" s="68"/>
      <c r="N23" s="68">
        <f t="shared" si="2"/>
        <v>3</v>
      </c>
      <c r="O23" s="15"/>
      <c r="P23" s="15"/>
      <c r="Q23" s="15"/>
      <c r="R23" s="15"/>
      <c r="S23" s="15"/>
      <c r="T23" s="15"/>
      <c r="W23" s="6">
        <v>7</v>
      </c>
      <c r="X23" s="299" t="s">
        <v>175</v>
      </c>
      <c r="Y23" s="299" t="s">
        <v>176</v>
      </c>
      <c r="Z23" s="299" t="s">
        <v>146</v>
      </c>
      <c r="AA23" s="300">
        <v>2005</v>
      </c>
    </row>
    <row r="24" spans="1:27" ht="15.75">
      <c r="A24" s="84"/>
      <c r="B24" s="351" t="s">
        <v>145</v>
      </c>
      <c r="C24" s="351" t="s">
        <v>246</v>
      </c>
      <c r="D24" s="64" t="s">
        <v>146</v>
      </c>
      <c r="E24" s="344">
        <v>2006</v>
      </c>
      <c r="F24" s="59">
        <f t="shared" si="0"/>
        <v>8</v>
      </c>
      <c r="G24" s="60">
        <v>1</v>
      </c>
      <c r="H24" s="60">
        <v>4</v>
      </c>
      <c r="I24" s="68"/>
      <c r="J24" s="62">
        <v>3</v>
      </c>
      <c r="K24" s="62"/>
      <c r="L24" s="68">
        <f t="shared" si="1"/>
        <v>0</v>
      </c>
      <c r="M24" s="68"/>
      <c r="N24" s="68">
        <f t="shared" si="2"/>
        <v>3</v>
      </c>
      <c r="O24" s="15"/>
      <c r="P24" s="15"/>
      <c r="Q24" s="15"/>
      <c r="R24" s="15"/>
      <c r="S24" s="15"/>
      <c r="T24" s="15"/>
      <c r="W24" s="6">
        <v>8</v>
      </c>
      <c r="X24" s="289" t="s">
        <v>177</v>
      </c>
      <c r="Y24" s="289" t="s">
        <v>178</v>
      </c>
      <c r="Z24" s="302" t="s">
        <v>77</v>
      </c>
      <c r="AA24" s="291">
        <v>2006</v>
      </c>
    </row>
    <row r="25" spans="2:27" ht="15.75">
      <c r="B25" s="336" t="s">
        <v>443</v>
      </c>
      <c r="C25" s="336" t="s">
        <v>222</v>
      </c>
      <c r="D25" s="64" t="s">
        <v>88</v>
      </c>
      <c r="E25" s="79">
        <v>2006</v>
      </c>
      <c r="F25" s="59">
        <f t="shared" si="0"/>
        <v>7</v>
      </c>
      <c r="G25" s="65"/>
      <c r="H25" s="60">
        <v>1</v>
      </c>
      <c r="I25" s="68">
        <v>5</v>
      </c>
      <c r="J25" s="62">
        <v>1</v>
      </c>
      <c r="K25" s="62"/>
      <c r="L25" s="68">
        <f t="shared" si="1"/>
        <v>0</v>
      </c>
      <c r="M25" s="68"/>
      <c r="N25" s="68">
        <f t="shared" si="2"/>
        <v>3</v>
      </c>
      <c r="O25" s="15"/>
      <c r="P25" s="15"/>
      <c r="Q25" s="15"/>
      <c r="R25" s="15"/>
      <c r="S25" s="15"/>
      <c r="T25" s="15"/>
      <c r="W25" s="6">
        <v>9</v>
      </c>
      <c r="X25" s="287" t="s">
        <v>179</v>
      </c>
      <c r="Y25" s="287" t="s">
        <v>180</v>
      </c>
      <c r="Z25" s="294" t="s">
        <v>149</v>
      </c>
      <c r="AA25" s="288">
        <v>2004</v>
      </c>
    </row>
    <row r="26" spans="1:27" ht="15.75">
      <c r="A26" s="84"/>
      <c r="B26" s="336" t="s">
        <v>399</v>
      </c>
      <c r="C26" s="336" t="s">
        <v>400</v>
      </c>
      <c r="D26" s="64" t="s">
        <v>143</v>
      </c>
      <c r="E26" s="344">
        <v>2005</v>
      </c>
      <c r="F26" s="59">
        <f t="shared" si="0"/>
        <v>6</v>
      </c>
      <c r="G26" s="60">
        <v>1</v>
      </c>
      <c r="H26" s="60">
        <v>1</v>
      </c>
      <c r="I26" s="68">
        <v>4</v>
      </c>
      <c r="J26" s="62">
        <v>1</v>
      </c>
      <c r="K26" s="62"/>
      <c r="L26" s="68">
        <f t="shared" si="1"/>
        <v>-1</v>
      </c>
      <c r="M26" s="68"/>
      <c r="N26" s="68">
        <f t="shared" si="2"/>
        <v>4</v>
      </c>
      <c r="O26" s="15"/>
      <c r="P26" s="15"/>
      <c r="Q26" s="15"/>
      <c r="R26" s="15"/>
      <c r="S26" s="15"/>
      <c r="T26" s="15"/>
      <c r="W26" s="6">
        <v>10</v>
      </c>
      <c r="X26" s="293" t="s">
        <v>163</v>
      </c>
      <c r="Y26" s="293" t="s">
        <v>181</v>
      </c>
      <c r="Z26" s="293" t="s">
        <v>149</v>
      </c>
      <c r="AA26" s="300">
        <v>2004</v>
      </c>
    </row>
    <row r="27" spans="1:27" ht="15.75">
      <c r="A27" s="84"/>
      <c r="B27" s="336" t="s">
        <v>135</v>
      </c>
      <c r="C27" s="336" t="s">
        <v>332</v>
      </c>
      <c r="D27" s="320" t="s">
        <v>149</v>
      </c>
      <c r="E27" s="344">
        <v>2005</v>
      </c>
      <c r="F27" s="59">
        <f t="shared" si="0"/>
        <v>5</v>
      </c>
      <c r="G27" s="60">
        <v>2</v>
      </c>
      <c r="H27" s="60">
        <v>1</v>
      </c>
      <c r="I27" s="68"/>
      <c r="J27" s="62">
        <v>2</v>
      </c>
      <c r="K27" s="62"/>
      <c r="L27" s="68">
        <f t="shared" si="1"/>
        <v>0</v>
      </c>
      <c r="M27" s="68"/>
      <c r="N27" s="68">
        <f t="shared" si="2"/>
        <v>3</v>
      </c>
      <c r="O27" s="15"/>
      <c r="P27" s="15"/>
      <c r="Q27" s="15"/>
      <c r="R27" s="15"/>
      <c r="S27" s="15"/>
      <c r="T27" s="15"/>
      <c r="W27" s="6">
        <v>11</v>
      </c>
      <c r="X27" s="289" t="s">
        <v>132</v>
      </c>
      <c r="Y27" s="289" t="s">
        <v>182</v>
      </c>
      <c r="Z27" s="290" t="s">
        <v>88</v>
      </c>
      <c r="AA27" s="291">
        <v>2006</v>
      </c>
    </row>
    <row r="28" spans="1:27" ht="15.75">
      <c r="A28" s="84"/>
      <c r="B28" s="336" t="s">
        <v>203</v>
      </c>
      <c r="C28" s="336" t="s">
        <v>204</v>
      </c>
      <c r="D28" s="64" t="s">
        <v>88</v>
      </c>
      <c r="E28" s="344">
        <v>2005</v>
      </c>
      <c r="F28" s="59">
        <f t="shared" si="0"/>
        <v>5</v>
      </c>
      <c r="G28" s="60">
        <v>3</v>
      </c>
      <c r="H28" s="60">
        <v>1</v>
      </c>
      <c r="I28" s="68">
        <v>1</v>
      </c>
      <c r="J28" s="62"/>
      <c r="K28" s="62"/>
      <c r="L28" s="68">
        <f t="shared" si="1"/>
        <v>0</v>
      </c>
      <c r="M28" s="68"/>
      <c r="N28" s="68">
        <f t="shared" si="2"/>
        <v>3</v>
      </c>
      <c r="O28" s="15"/>
      <c r="P28" s="15"/>
      <c r="Q28" s="15"/>
      <c r="R28" s="15"/>
      <c r="S28" s="15"/>
      <c r="T28" s="15"/>
      <c r="W28" s="6">
        <v>12</v>
      </c>
      <c r="X28" s="289" t="s">
        <v>183</v>
      </c>
      <c r="Y28" s="289" t="s">
        <v>184</v>
      </c>
      <c r="Z28" s="292" t="s">
        <v>143</v>
      </c>
      <c r="AA28" s="291">
        <v>2006</v>
      </c>
    </row>
    <row r="29" spans="1:27" ht="15.75">
      <c r="A29" s="84"/>
      <c r="B29" s="351" t="s">
        <v>155</v>
      </c>
      <c r="C29" s="351" t="s">
        <v>178</v>
      </c>
      <c r="D29" s="320" t="s">
        <v>149</v>
      </c>
      <c r="E29" s="344">
        <v>2006</v>
      </c>
      <c r="F29" s="59">
        <f t="shared" si="0"/>
        <v>4</v>
      </c>
      <c r="G29" s="60">
        <v>1</v>
      </c>
      <c r="H29" s="60">
        <v>2</v>
      </c>
      <c r="I29" s="61"/>
      <c r="J29" s="62">
        <v>1</v>
      </c>
      <c r="K29" s="62"/>
      <c r="L29" s="68">
        <f t="shared" si="1"/>
        <v>0</v>
      </c>
      <c r="M29" s="68"/>
      <c r="N29" s="68">
        <f t="shared" si="2"/>
        <v>3</v>
      </c>
      <c r="O29" s="15"/>
      <c r="P29" s="15"/>
      <c r="Q29" s="15"/>
      <c r="R29" s="15"/>
      <c r="S29" s="15"/>
      <c r="T29" s="15"/>
      <c r="W29" s="6">
        <v>13</v>
      </c>
      <c r="X29" s="307" t="s">
        <v>129</v>
      </c>
      <c r="Y29" s="307" t="s">
        <v>185</v>
      </c>
      <c r="Z29" s="308" t="s">
        <v>76</v>
      </c>
      <c r="AA29" s="309">
        <v>2005</v>
      </c>
    </row>
    <row r="30" spans="1:27" ht="15.75">
      <c r="A30" s="84"/>
      <c r="B30" s="336" t="s">
        <v>145</v>
      </c>
      <c r="C30" s="336" t="s">
        <v>202</v>
      </c>
      <c r="D30" s="64" t="s">
        <v>146</v>
      </c>
      <c r="E30" s="344">
        <v>2006</v>
      </c>
      <c r="F30" s="59">
        <f t="shared" si="0"/>
        <v>3</v>
      </c>
      <c r="G30" s="60">
        <v>1</v>
      </c>
      <c r="H30" s="60"/>
      <c r="I30" s="68">
        <v>1</v>
      </c>
      <c r="J30" s="62">
        <v>1</v>
      </c>
      <c r="K30" s="62"/>
      <c r="L30" s="68">
        <f t="shared" si="1"/>
        <v>0</v>
      </c>
      <c r="M30" s="68"/>
      <c r="N30" s="68">
        <f t="shared" si="2"/>
        <v>3</v>
      </c>
      <c r="O30" s="15"/>
      <c r="P30" s="15"/>
      <c r="Q30" s="15"/>
      <c r="R30" s="15"/>
      <c r="S30" s="15"/>
      <c r="T30" s="15"/>
      <c r="W30" s="6">
        <v>14</v>
      </c>
      <c r="X30" s="295" t="s">
        <v>186</v>
      </c>
      <c r="Y30" s="295" t="str">
        <f>"MATILDE"</f>
        <v>MATILDE</v>
      </c>
      <c r="Z30" s="301" t="s">
        <v>88</v>
      </c>
      <c r="AA30" s="297">
        <v>2005</v>
      </c>
    </row>
    <row r="31" spans="1:27" ht="15.75">
      <c r="A31" s="84"/>
      <c r="B31" s="336" t="s">
        <v>78</v>
      </c>
      <c r="C31" s="336" t="s">
        <v>226</v>
      </c>
      <c r="D31" s="64" t="s">
        <v>158</v>
      </c>
      <c r="E31" s="344">
        <v>2006</v>
      </c>
      <c r="F31" s="59">
        <f t="shared" si="0"/>
        <v>3</v>
      </c>
      <c r="G31" s="60">
        <v>1</v>
      </c>
      <c r="H31" s="60">
        <v>1</v>
      </c>
      <c r="I31" s="68">
        <v>1</v>
      </c>
      <c r="J31" s="62">
        <v>1</v>
      </c>
      <c r="K31" s="62"/>
      <c r="L31" s="68">
        <f t="shared" si="1"/>
        <v>-1</v>
      </c>
      <c r="M31" s="68"/>
      <c r="N31" s="68">
        <f t="shared" si="2"/>
        <v>4</v>
      </c>
      <c r="O31" s="15"/>
      <c r="P31" s="15"/>
      <c r="Q31" s="15"/>
      <c r="R31" s="15"/>
      <c r="S31" s="15"/>
      <c r="T31" s="15"/>
      <c r="W31" s="6">
        <v>15</v>
      </c>
      <c r="X31" s="302" t="s">
        <v>187</v>
      </c>
      <c r="Y31" s="302" t="s">
        <v>188</v>
      </c>
      <c r="Z31" s="296" t="s">
        <v>77</v>
      </c>
      <c r="AA31" s="298">
        <v>2005</v>
      </c>
    </row>
    <row r="32" spans="1:27" ht="15.75">
      <c r="A32" s="84"/>
      <c r="B32" s="336" t="s">
        <v>210</v>
      </c>
      <c r="C32" s="336" t="s">
        <v>211</v>
      </c>
      <c r="D32" s="64" t="s">
        <v>143</v>
      </c>
      <c r="E32" s="344">
        <v>2006</v>
      </c>
      <c r="F32" s="59">
        <f t="shared" si="0"/>
        <v>3</v>
      </c>
      <c r="G32" s="60">
        <v>1</v>
      </c>
      <c r="H32" s="60">
        <v>1</v>
      </c>
      <c r="I32" s="68"/>
      <c r="J32" s="62">
        <v>1</v>
      </c>
      <c r="K32" s="62"/>
      <c r="L32" s="68">
        <f t="shared" si="1"/>
        <v>0</v>
      </c>
      <c r="M32" s="68"/>
      <c r="N32" s="68">
        <f t="shared" si="2"/>
        <v>3</v>
      </c>
      <c r="O32" s="15"/>
      <c r="P32" s="15"/>
      <c r="Q32" s="15"/>
      <c r="R32" s="15"/>
      <c r="S32" s="15"/>
      <c r="T32" s="15"/>
      <c r="W32" s="6">
        <v>16</v>
      </c>
      <c r="X32" s="287" t="s">
        <v>189</v>
      </c>
      <c r="Y32" s="287" t="s">
        <v>190</v>
      </c>
      <c r="Z32" s="310" t="s">
        <v>76</v>
      </c>
      <c r="AA32" s="288">
        <v>2004</v>
      </c>
    </row>
    <row r="33" spans="1:27" ht="15.75">
      <c r="A33" s="84"/>
      <c r="B33" s="336" t="s">
        <v>74</v>
      </c>
      <c r="C33" s="336" t="s">
        <v>250</v>
      </c>
      <c r="D33" s="64" t="s">
        <v>88</v>
      </c>
      <c r="E33" s="344">
        <v>2006</v>
      </c>
      <c r="F33" s="59">
        <f t="shared" si="0"/>
        <v>3</v>
      </c>
      <c r="G33" s="60">
        <v>1</v>
      </c>
      <c r="H33" s="60">
        <v>1</v>
      </c>
      <c r="I33" s="68">
        <v>1</v>
      </c>
      <c r="J33" s="62">
        <v>1</v>
      </c>
      <c r="K33" s="62"/>
      <c r="L33" s="68">
        <f t="shared" si="1"/>
        <v>-1</v>
      </c>
      <c r="M33" s="68"/>
      <c r="N33" s="68">
        <f t="shared" si="2"/>
        <v>4</v>
      </c>
      <c r="O33" s="15"/>
      <c r="P33" s="15"/>
      <c r="Q33" s="15"/>
      <c r="R33" s="15"/>
      <c r="S33" s="15"/>
      <c r="T33" s="15"/>
      <c r="W33" s="6">
        <v>17</v>
      </c>
      <c r="X33" s="302" t="s">
        <v>191</v>
      </c>
      <c r="Y33" s="302" t="s">
        <v>192</v>
      </c>
      <c r="Z33" s="296" t="s">
        <v>77</v>
      </c>
      <c r="AA33" s="298">
        <v>2006</v>
      </c>
    </row>
    <row r="34" spans="1:27" ht="15.75">
      <c r="A34" s="84"/>
      <c r="B34" s="361" t="s">
        <v>404</v>
      </c>
      <c r="C34" s="361" t="s">
        <v>217</v>
      </c>
      <c r="D34" s="346" t="s">
        <v>76</v>
      </c>
      <c r="E34" s="316">
        <v>2005</v>
      </c>
      <c r="F34" s="59">
        <f t="shared" si="0"/>
        <v>3</v>
      </c>
      <c r="G34" s="60">
        <v>1</v>
      </c>
      <c r="H34" s="60">
        <v>1</v>
      </c>
      <c r="I34" s="68">
        <v>1</v>
      </c>
      <c r="J34" s="62">
        <v>1</v>
      </c>
      <c r="K34" s="62"/>
      <c r="L34" s="68">
        <f t="shared" si="1"/>
        <v>-1</v>
      </c>
      <c r="M34" s="68"/>
      <c r="N34" s="68">
        <f t="shared" si="2"/>
        <v>4</v>
      </c>
      <c r="O34" s="15"/>
      <c r="P34" s="15"/>
      <c r="Q34" s="15"/>
      <c r="R34" s="15"/>
      <c r="S34" s="15"/>
      <c r="T34" s="15"/>
      <c r="W34" s="6">
        <v>18</v>
      </c>
      <c r="X34" s="287" t="s">
        <v>193</v>
      </c>
      <c r="Y34" s="287" t="s">
        <v>194</v>
      </c>
      <c r="Z34" s="294" t="s">
        <v>149</v>
      </c>
      <c r="AA34" s="291">
        <v>2004</v>
      </c>
    </row>
    <row r="35" spans="1:27" ht="15.75">
      <c r="A35" s="84"/>
      <c r="B35" s="336" t="s">
        <v>126</v>
      </c>
      <c r="C35" s="336" t="s">
        <v>218</v>
      </c>
      <c r="D35" s="64" t="s">
        <v>88</v>
      </c>
      <c r="E35" s="344">
        <v>2005</v>
      </c>
      <c r="F35" s="59">
        <f t="shared" si="0"/>
        <v>3</v>
      </c>
      <c r="G35" s="60">
        <v>1</v>
      </c>
      <c r="H35" s="60">
        <v>1</v>
      </c>
      <c r="I35" s="68">
        <v>1</v>
      </c>
      <c r="J35" s="62">
        <v>1</v>
      </c>
      <c r="K35" s="62"/>
      <c r="L35" s="68">
        <f t="shared" si="1"/>
        <v>-1</v>
      </c>
      <c r="M35" s="68"/>
      <c r="N35" s="68">
        <f t="shared" si="2"/>
        <v>4</v>
      </c>
      <c r="O35" s="15"/>
      <c r="P35" s="15"/>
      <c r="Q35" s="15"/>
      <c r="R35" s="15"/>
      <c r="S35" s="15"/>
      <c r="T35" s="15"/>
      <c r="W35" s="6">
        <v>19</v>
      </c>
      <c r="X35" s="289" t="s">
        <v>195</v>
      </c>
      <c r="Y35" s="289" t="s">
        <v>196</v>
      </c>
      <c r="Z35" s="290" t="s">
        <v>88</v>
      </c>
      <c r="AA35" s="291">
        <v>2004</v>
      </c>
    </row>
    <row r="36" spans="1:27" ht="15.75">
      <c r="A36" s="84"/>
      <c r="B36" s="336" t="s">
        <v>147</v>
      </c>
      <c r="C36" s="336" t="s">
        <v>213</v>
      </c>
      <c r="D36" s="320" t="s">
        <v>149</v>
      </c>
      <c r="E36" s="344">
        <v>2005</v>
      </c>
      <c r="F36" s="59">
        <f t="shared" si="0"/>
        <v>3</v>
      </c>
      <c r="G36" s="60">
        <v>1</v>
      </c>
      <c r="H36" s="60">
        <v>1</v>
      </c>
      <c r="I36" s="68"/>
      <c r="J36" s="62">
        <v>1</v>
      </c>
      <c r="K36" s="62"/>
      <c r="L36" s="68">
        <f aca="true" t="shared" si="3" ref="L36:L54">IF(N36&lt;4,0,-MIN(G36:K36))</f>
        <v>0</v>
      </c>
      <c r="M36" s="68"/>
      <c r="N36" s="68">
        <f aca="true" t="shared" si="4" ref="N36:N67">COUNTA(G36:K36)</f>
        <v>3</v>
      </c>
      <c r="O36" s="15"/>
      <c r="P36" s="15"/>
      <c r="Q36" s="15"/>
      <c r="R36" s="15"/>
      <c r="S36" s="15"/>
      <c r="T36" s="15"/>
      <c r="W36" s="6">
        <v>20</v>
      </c>
      <c r="X36" s="287" t="s">
        <v>197</v>
      </c>
      <c r="Y36" s="287" t="s">
        <v>198</v>
      </c>
      <c r="Z36" s="294" t="s">
        <v>149</v>
      </c>
      <c r="AA36" s="288">
        <v>2006</v>
      </c>
    </row>
    <row r="37" spans="1:27" ht="15.75">
      <c r="A37" s="84"/>
      <c r="B37" s="336" t="s">
        <v>335</v>
      </c>
      <c r="C37" s="336" t="s">
        <v>212</v>
      </c>
      <c r="D37" s="64" t="s">
        <v>146</v>
      </c>
      <c r="E37" s="344">
        <v>2005</v>
      </c>
      <c r="F37" s="59">
        <f t="shared" si="0"/>
        <v>3</v>
      </c>
      <c r="G37" s="60">
        <v>1</v>
      </c>
      <c r="H37" s="60">
        <v>1</v>
      </c>
      <c r="I37" s="68">
        <v>1</v>
      </c>
      <c r="J37" s="62">
        <v>1</v>
      </c>
      <c r="K37" s="62"/>
      <c r="L37" s="68">
        <f t="shared" si="3"/>
        <v>-1</v>
      </c>
      <c r="M37" s="68"/>
      <c r="N37" s="68">
        <f t="shared" si="4"/>
        <v>4</v>
      </c>
      <c r="O37" s="15"/>
      <c r="P37" s="15"/>
      <c r="Q37" s="15"/>
      <c r="R37" s="15"/>
      <c r="S37" s="15"/>
      <c r="T37" s="15"/>
      <c r="W37" s="6">
        <v>21</v>
      </c>
      <c r="X37" s="289" t="s">
        <v>199</v>
      </c>
      <c r="Y37" s="289" t="s">
        <v>200</v>
      </c>
      <c r="Z37" s="292" t="s">
        <v>143</v>
      </c>
      <c r="AA37" s="291">
        <v>2004</v>
      </c>
    </row>
    <row r="38" spans="1:27" ht="15.75">
      <c r="A38" s="84"/>
      <c r="B38" s="351" t="s">
        <v>406</v>
      </c>
      <c r="C38" s="351" t="s">
        <v>407</v>
      </c>
      <c r="D38" s="320" t="s">
        <v>149</v>
      </c>
      <c r="E38" s="344">
        <v>2006</v>
      </c>
      <c r="F38" s="59">
        <f t="shared" si="0"/>
        <v>2</v>
      </c>
      <c r="G38" s="60">
        <v>1</v>
      </c>
      <c r="H38" s="60"/>
      <c r="I38" s="68"/>
      <c r="J38" s="62">
        <v>1</v>
      </c>
      <c r="K38" s="62"/>
      <c r="L38" s="68">
        <f t="shared" si="3"/>
        <v>0</v>
      </c>
      <c r="M38" s="68"/>
      <c r="N38" s="68">
        <f t="shared" si="4"/>
        <v>2</v>
      </c>
      <c r="O38" s="15"/>
      <c r="P38" s="15"/>
      <c r="Q38" s="15"/>
      <c r="R38" s="15"/>
      <c r="S38" s="15"/>
      <c r="T38" s="15"/>
      <c r="W38" s="6">
        <v>22</v>
      </c>
      <c r="X38" s="289" t="s">
        <v>201</v>
      </c>
      <c r="Y38" s="289" t="s">
        <v>202</v>
      </c>
      <c r="Z38" s="290" t="s">
        <v>88</v>
      </c>
      <c r="AA38" s="291">
        <v>2004</v>
      </c>
    </row>
    <row r="39" spans="2:27" ht="15.75">
      <c r="B39" s="336" t="s">
        <v>478</v>
      </c>
      <c r="C39" s="336" t="s">
        <v>222</v>
      </c>
      <c r="D39" s="64" t="s">
        <v>143</v>
      </c>
      <c r="E39" s="79">
        <v>2006</v>
      </c>
      <c r="F39" s="59">
        <f t="shared" si="0"/>
        <v>2</v>
      </c>
      <c r="G39" s="65"/>
      <c r="H39" s="60"/>
      <c r="I39" s="68">
        <v>1</v>
      </c>
      <c r="J39" s="62">
        <v>1</v>
      </c>
      <c r="K39" s="62"/>
      <c r="L39" s="68">
        <f t="shared" si="3"/>
        <v>0</v>
      </c>
      <c r="M39" s="68"/>
      <c r="N39" s="68">
        <f t="shared" si="4"/>
        <v>2</v>
      </c>
      <c r="O39" s="15"/>
      <c r="P39" s="15"/>
      <c r="Q39" s="15"/>
      <c r="R39" s="15"/>
      <c r="S39" s="15"/>
      <c r="T39" s="15"/>
      <c r="W39" s="6">
        <v>23</v>
      </c>
      <c r="X39" s="289" t="s">
        <v>203</v>
      </c>
      <c r="Y39" s="289" t="s">
        <v>204</v>
      </c>
      <c r="Z39" s="290" t="s">
        <v>88</v>
      </c>
      <c r="AA39" s="291">
        <v>2005</v>
      </c>
    </row>
    <row r="40" spans="1:27" ht="15.75">
      <c r="A40" s="84"/>
      <c r="B40" s="336" t="s">
        <v>292</v>
      </c>
      <c r="C40" s="336" t="s">
        <v>293</v>
      </c>
      <c r="D40" s="64" t="s">
        <v>146</v>
      </c>
      <c r="E40" s="344">
        <v>2006</v>
      </c>
      <c r="F40" s="59">
        <f t="shared" si="0"/>
        <v>2</v>
      </c>
      <c r="G40" s="60">
        <v>1</v>
      </c>
      <c r="H40" s="60"/>
      <c r="I40" s="68">
        <v>1</v>
      </c>
      <c r="J40" s="62"/>
      <c r="K40" s="62"/>
      <c r="L40" s="68">
        <f t="shared" si="3"/>
        <v>0</v>
      </c>
      <c r="M40" s="68"/>
      <c r="N40" s="68">
        <f t="shared" si="4"/>
        <v>2</v>
      </c>
      <c r="O40" s="15"/>
      <c r="P40" s="15"/>
      <c r="Q40" s="15"/>
      <c r="R40" s="15"/>
      <c r="S40" s="15"/>
      <c r="T40" s="15"/>
      <c r="W40" s="6">
        <v>24</v>
      </c>
      <c r="X40" s="287" t="s">
        <v>133</v>
      </c>
      <c r="Y40" s="287" t="s">
        <v>181</v>
      </c>
      <c r="Z40" s="294" t="s">
        <v>88</v>
      </c>
      <c r="AA40" s="288">
        <v>2004</v>
      </c>
    </row>
    <row r="41" spans="1:27" ht="15.75">
      <c r="A41" s="84"/>
      <c r="B41" s="351" t="s">
        <v>410</v>
      </c>
      <c r="C41" s="351" t="s">
        <v>185</v>
      </c>
      <c r="D41" s="320" t="s">
        <v>149</v>
      </c>
      <c r="E41" s="344">
        <v>2006</v>
      </c>
      <c r="F41" s="59">
        <f t="shared" si="0"/>
        <v>2</v>
      </c>
      <c r="G41" s="60">
        <v>1</v>
      </c>
      <c r="H41" s="60">
        <v>1</v>
      </c>
      <c r="I41" s="68"/>
      <c r="J41" s="62"/>
      <c r="K41" s="62"/>
      <c r="L41" s="68">
        <f t="shared" si="3"/>
        <v>0</v>
      </c>
      <c r="M41" s="68"/>
      <c r="N41" s="68">
        <f t="shared" si="4"/>
        <v>2</v>
      </c>
      <c r="O41" s="15"/>
      <c r="P41" s="15"/>
      <c r="Q41" s="15"/>
      <c r="R41" s="15"/>
      <c r="S41" s="15"/>
      <c r="T41" s="15"/>
      <c r="W41" s="6">
        <v>25</v>
      </c>
      <c r="X41" s="287" t="s">
        <v>205</v>
      </c>
      <c r="Y41" s="287" t="s">
        <v>206</v>
      </c>
      <c r="Z41" s="294" t="s">
        <v>149</v>
      </c>
      <c r="AA41" s="291">
        <v>2005</v>
      </c>
    </row>
    <row r="42" spans="1:27" ht="15.75">
      <c r="A42" s="84"/>
      <c r="B42" s="351" t="s">
        <v>401</v>
      </c>
      <c r="C42" s="351" t="s">
        <v>320</v>
      </c>
      <c r="D42" s="64" t="s">
        <v>157</v>
      </c>
      <c r="E42" s="344">
        <v>2006</v>
      </c>
      <c r="F42" s="59">
        <f t="shared" si="0"/>
        <v>2</v>
      </c>
      <c r="G42" s="60">
        <v>1</v>
      </c>
      <c r="H42" s="60"/>
      <c r="I42" s="68">
        <v>1</v>
      </c>
      <c r="J42" s="62"/>
      <c r="K42" s="62"/>
      <c r="L42" s="68">
        <f t="shared" si="3"/>
        <v>0</v>
      </c>
      <c r="M42" s="68"/>
      <c r="N42" s="68">
        <f t="shared" si="4"/>
        <v>2</v>
      </c>
      <c r="O42" s="15"/>
      <c r="P42" s="15"/>
      <c r="Q42" s="15"/>
      <c r="R42" s="15"/>
      <c r="S42" s="15"/>
      <c r="T42" s="15"/>
      <c r="W42" s="6">
        <v>26</v>
      </c>
      <c r="X42" s="287" t="s">
        <v>163</v>
      </c>
      <c r="Y42" s="287" t="s">
        <v>207</v>
      </c>
      <c r="Z42" s="294" t="s">
        <v>149</v>
      </c>
      <c r="AA42" s="291">
        <v>2007</v>
      </c>
    </row>
    <row r="43" spans="1:27" ht="15.75">
      <c r="A43" s="84"/>
      <c r="B43" s="336" t="s">
        <v>329</v>
      </c>
      <c r="C43" s="336" t="s">
        <v>178</v>
      </c>
      <c r="D43" s="64" t="s">
        <v>143</v>
      </c>
      <c r="E43" s="344">
        <v>2005</v>
      </c>
      <c r="F43" s="59">
        <f t="shared" si="0"/>
        <v>2</v>
      </c>
      <c r="G43" s="60">
        <v>1</v>
      </c>
      <c r="H43" s="60">
        <v>1</v>
      </c>
      <c r="I43" s="68"/>
      <c r="J43" s="62"/>
      <c r="K43" s="62"/>
      <c r="L43" s="68">
        <f t="shared" si="3"/>
        <v>0</v>
      </c>
      <c r="M43" s="68"/>
      <c r="N43" s="68">
        <f t="shared" si="4"/>
        <v>2</v>
      </c>
      <c r="O43" s="15"/>
      <c r="P43" s="15"/>
      <c r="Q43" s="15"/>
      <c r="R43" s="15"/>
      <c r="S43" s="15"/>
      <c r="T43" s="15"/>
      <c r="W43" s="97">
        <v>27</v>
      </c>
      <c r="X43" s="295" t="str">
        <f>"DIMAI"</f>
        <v>DIMAI</v>
      </c>
      <c r="Y43" s="295" t="str">
        <f>"ELIDE"</f>
        <v>ELIDE</v>
      </c>
      <c r="Z43" s="296" t="s">
        <v>149</v>
      </c>
      <c r="AA43" s="297">
        <v>2005</v>
      </c>
    </row>
    <row r="44" spans="1:27" ht="15.75">
      <c r="A44" s="84"/>
      <c r="B44" s="352" t="s">
        <v>223</v>
      </c>
      <c r="C44" s="352" t="s">
        <v>224</v>
      </c>
      <c r="D44" s="346" t="s">
        <v>76</v>
      </c>
      <c r="E44" s="317">
        <v>2005</v>
      </c>
      <c r="F44" s="59">
        <f t="shared" si="0"/>
        <v>2</v>
      </c>
      <c r="G44" s="60">
        <v>1</v>
      </c>
      <c r="H44" s="60"/>
      <c r="I44" s="68"/>
      <c r="J44" s="62">
        <v>1</v>
      </c>
      <c r="K44" s="62"/>
      <c r="L44" s="68">
        <f t="shared" si="3"/>
        <v>0</v>
      </c>
      <c r="M44" s="68"/>
      <c r="N44" s="68">
        <f t="shared" si="4"/>
        <v>2</v>
      </c>
      <c r="O44" s="15"/>
      <c r="P44" s="15"/>
      <c r="Q44" s="15"/>
      <c r="R44" s="15"/>
      <c r="S44" s="15"/>
      <c r="T44" s="15"/>
      <c r="W44" s="6">
        <v>28</v>
      </c>
      <c r="X44" s="289" t="s">
        <v>208</v>
      </c>
      <c r="Y44" s="289" t="s">
        <v>209</v>
      </c>
      <c r="Z44" s="290" t="s">
        <v>76</v>
      </c>
      <c r="AA44" s="291">
        <v>2004</v>
      </c>
    </row>
    <row r="45" spans="2:27" ht="15.75">
      <c r="B45" s="336" t="s">
        <v>442</v>
      </c>
      <c r="C45" s="336" t="s">
        <v>263</v>
      </c>
      <c r="D45" s="64" t="s">
        <v>149</v>
      </c>
      <c r="E45" s="79">
        <v>2006</v>
      </c>
      <c r="F45" s="59">
        <f t="shared" si="0"/>
        <v>1</v>
      </c>
      <c r="G45" s="61"/>
      <c r="H45" s="60">
        <v>1</v>
      </c>
      <c r="I45" s="68"/>
      <c r="J45" s="62"/>
      <c r="K45" s="62"/>
      <c r="L45" s="68">
        <f t="shared" si="3"/>
        <v>0</v>
      </c>
      <c r="M45" s="68"/>
      <c r="N45" s="68">
        <f t="shared" si="4"/>
        <v>1</v>
      </c>
      <c r="O45" s="15"/>
      <c r="P45" s="15"/>
      <c r="Q45" s="15"/>
      <c r="R45" s="15"/>
      <c r="S45" s="15"/>
      <c r="T45" s="15"/>
      <c r="W45" s="6">
        <v>29</v>
      </c>
      <c r="X45" s="289" t="s">
        <v>210</v>
      </c>
      <c r="Y45" s="289" t="s">
        <v>211</v>
      </c>
      <c r="Z45" s="292" t="s">
        <v>143</v>
      </c>
      <c r="AA45" s="291">
        <v>2006</v>
      </c>
    </row>
    <row r="46" spans="1:27" ht="15.75">
      <c r="A46" s="84"/>
      <c r="B46" s="336" t="s">
        <v>221</v>
      </c>
      <c r="C46" s="336" t="s">
        <v>222</v>
      </c>
      <c r="D46" s="64" t="s">
        <v>88</v>
      </c>
      <c r="E46" s="344">
        <v>2006</v>
      </c>
      <c r="F46" s="59">
        <f t="shared" si="0"/>
        <v>1</v>
      </c>
      <c r="G46" s="60">
        <v>1</v>
      </c>
      <c r="H46" s="61"/>
      <c r="I46" s="68"/>
      <c r="J46" s="62"/>
      <c r="K46" s="62"/>
      <c r="L46" s="68">
        <f t="shared" si="3"/>
        <v>0</v>
      </c>
      <c r="M46" s="68"/>
      <c r="N46" s="68">
        <f t="shared" si="4"/>
        <v>1</v>
      </c>
      <c r="O46" s="5"/>
      <c r="P46" s="5"/>
      <c r="Q46" s="5"/>
      <c r="R46" s="5"/>
      <c r="S46" s="5"/>
      <c r="T46" s="15"/>
      <c r="W46" s="6">
        <v>30</v>
      </c>
      <c r="X46" s="287" t="s">
        <v>128</v>
      </c>
      <c r="Y46" s="287" t="s">
        <v>212</v>
      </c>
      <c r="Z46" s="139" t="s">
        <v>77</v>
      </c>
      <c r="AA46" s="288">
        <v>2004</v>
      </c>
    </row>
    <row r="47" spans="2:27" ht="15.75">
      <c r="B47" s="336" t="s">
        <v>515</v>
      </c>
      <c r="C47" s="336" t="s">
        <v>516</v>
      </c>
      <c r="D47" s="64" t="s">
        <v>76</v>
      </c>
      <c r="E47" s="79">
        <v>2005</v>
      </c>
      <c r="F47" s="59">
        <f t="shared" si="0"/>
        <v>1</v>
      </c>
      <c r="G47" s="61"/>
      <c r="H47" s="61"/>
      <c r="I47" s="61"/>
      <c r="J47" s="62">
        <v>1</v>
      </c>
      <c r="K47" s="62"/>
      <c r="L47" s="68">
        <f t="shared" si="3"/>
        <v>0</v>
      </c>
      <c r="M47" s="68"/>
      <c r="N47" s="68">
        <f t="shared" si="4"/>
        <v>1</v>
      </c>
      <c r="O47" s="15"/>
      <c r="P47" s="15"/>
      <c r="Q47" s="15"/>
      <c r="R47" s="15"/>
      <c r="S47" s="15"/>
      <c r="T47" s="15"/>
      <c r="W47" s="6">
        <v>31</v>
      </c>
      <c r="X47" s="287" t="s">
        <v>147</v>
      </c>
      <c r="Y47" s="287" t="s">
        <v>213</v>
      </c>
      <c r="Z47" s="294" t="s">
        <v>149</v>
      </c>
      <c r="AA47" s="288">
        <v>2005</v>
      </c>
    </row>
    <row r="48" spans="6:27" ht="15.75">
      <c r="F48" s="59">
        <f t="shared" si="0"/>
        <v>0</v>
      </c>
      <c r="G48" s="61"/>
      <c r="H48" s="60"/>
      <c r="I48" s="61"/>
      <c r="J48" s="62"/>
      <c r="K48" s="62"/>
      <c r="L48" s="68">
        <f t="shared" si="3"/>
        <v>0</v>
      </c>
      <c r="M48" s="68"/>
      <c r="N48" s="68">
        <f t="shared" si="4"/>
        <v>0</v>
      </c>
      <c r="O48" s="15"/>
      <c r="P48" s="15"/>
      <c r="Q48" s="15"/>
      <c r="R48" s="15"/>
      <c r="S48" s="15"/>
      <c r="T48" s="15"/>
      <c r="W48" s="6">
        <v>32</v>
      </c>
      <c r="X48" s="289" t="s">
        <v>214</v>
      </c>
      <c r="Y48" s="289" t="s">
        <v>215</v>
      </c>
      <c r="Z48" s="290" t="s">
        <v>88</v>
      </c>
      <c r="AA48" s="291">
        <v>2005</v>
      </c>
    </row>
    <row r="49" spans="6:27" ht="15.75">
      <c r="F49" s="59">
        <f t="shared" si="0"/>
        <v>0</v>
      </c>
      <c r="G49" s="61"/>
      <c r="H49" s="61"/>
      <c r="I49" s="61"/>
      <c r="J49" s="62"/>
      <c r="K49" s="62"/>
      <c r="L49" s="68">
        <f t="shared" si="3"/>
        <v>0</v>
      </c>
      <c r="M49" s="68"/>
      <c r="N49" s="68">
        <f t="shared" si="4"/>
        <v>0</v>
      </c>
      <c r="O49" s="15"/>
      <c r="P49" s="15"/>
      <c r="Q49" s="15"/>
      <c r="R49" s="15"/>
      <c r="S49" s="15"/>
      <c r="T49" s="15"/>
      <c r="W49" s="6">
        <v>33</v>
      </c>
      <c r="X49" s="287" t="s">
        <v>135</v>
      </c>
      <c r="Y49" s="287" t="s">
        <v>216</v>
      </c>
      <c r="Z49" s="294" t="s">
        <v>149</v>
      </c>
      <c r="AA49" s="291">
        <v>2007</v>
      </c>
    </row>
    <row r="50" spans="6:27" ht="15.75">
      <c r="F50" s="59">
        <f t="shared" si="0"/>
        <v>0</v>
      </c>
      <c r="G50" s="65"/>
      <c r="H50" s="60"/>
      <c r="I50" s="68"/>
      <c r="J50" s="62"/>
      <c r="K50" s="62"/>
      <c r="L50" s="68">
        <f t="shared" si="3"/>
        <v>0</v>
      </c>
      <c r="M50" s="68"/>
      <c r="N50" s="68">
        <f t="shared" si="4"/>
        <v>0</v>
      </c>
      <c r="O50" s="15"/>
      <c r="P50" s="15"/>
      <c r="Q50" s="15"/>
      <c r="R50" s="15"/>
      <c r="S50" s="15"/>
      <c r="T50" s="15"/>
      <c r="W50" s="6">
        <v>34</v>
      </c>
      <c r="X50" s="289" t="s">
        <v>137</v>
      </c>
      <c r="Y50" s="289" t="s">
        <v>217</v>
      </c>
      <c r="Z50" s="290" t="s">
        <v>76</v>
      </c>
      <c r="AA50" s="291">
        <v>2005</v>
      </c>
    </row>
    <row r="51" spans="6:27" ht="15.75">
      <c r="F51" s="59">
        <f t="shared" si="0"/>
        <v>0</v>
      </c>
      <c r="G51" s="61"/>
      <c r="H51" s="60"/>
      <c r="I51" s="61"/>
      <c r="J51" s="62"/>
      <c r="K51" s="62"/>
      <c r="L51" s="68">
        <f t="shared" si="3"/>
        <v>0</v>
      </c>
      <c r="M51" s="68"/>
      <c r="N51" s="68">
        <f t="shared" si="4"/>
        <v>0</v>
      </c>
      <c r="O51" s="15"/>
      <c r="P51" s="15"/>
      <c r="Q51" s="15"/>
      <c r="R51" s="15"/>
      <c r="S51" s="15"/>
      <c r="T51" s="15"/>
      <c r="W51" s="6">
        <v>35</v>
      </c>
      <c r="X51" s="289" t="s">
        <v>126</v>
      </c>
      <c r="Y51" s="289" t="s">
        <v>218</v>
      </c>
      <c r="Z51" s="290" t="s">
        <v>88</v>
      </c>
      <c r="AA51" s="291">
        <v>2005</v>
      </c>
    </row>
    <row r="52" spans="6:27" ht="15.75">
      <c r="F52" s="59">
        <f t="shared" si="0"/>
        <v>0</v>
      </c>
      <c r="G52" s="60"/>
      <c r="H52" s="61"/>
      <c r="I52" s="61"/>
      <c r="J52" s="62"/>
      <c r="K52" s="62"/>
      <c r="L52" s="68">
        <f t="shared" si="3"/>
        <v>0</v>
      </c>
      <c r="M52" s="68"/>
      <c r="N52" s="68">
        <f t="shared" si="4"/>
        <v>0</v>
      </c>
      <c r="O52" s="15"/>
      <c r="P52" s="15"/>
      <c r="Q52" s="15"/>
      <c r="R52" s="15"/>
      <c r="S52" s="15"/>
      <c r="T52" s="15"/>
      <c r="W52" s="6">
        <v>36</v>
      </c>
      <c r="X52" s="289" t="s">
        <v>219</v>
      </c>
      <c r="Y52" s="289" t="s">
        <v>220</v>
      </c>
      <c r="Z52" s="290" t="s">
        <v>88</v>
      </c>
      <c r="AA52" s="291">
        <v>2005</v>
      </c>
    </row>
    <row r="53" spans="6:27" ht="15.75">
      <c r="F53" s="59">
        <f t="shared" si="0"/>
        <v>0</v>
      </c>
      <c r="G53" s="68"/>
      <c r="H53" s="60"/>
      <c r="I53" s="68"/>
      <c r="J53" s="61"/>
      <c r="K53" s="62"/>
      <c r="L53" s="68">
        <f t="shared" si="3"/>
        <v>0</v>
      </c>
      <c r="M53" s="68"/>
      <c r="N53" s="68">
        <f t="shared" si="4"/>
        <v>0</v>
      </c>
      <c r="O53" s="15"/>
      <c r="P53" s="15"/>
      <c r="Q53" s="15"/>
      <c r="R53" s="15"/>
      <c r="S53" s="15"/>
      <c r="T53" s="15"/>
      <c r="W53" s="6">
        <v>37</v>
      </c>
      <c r="X53" s="289" t="s">
        <v>221</v>
      </c>
      <c r="Y53" s="289" t="s">
        <v>222</v>
      </c>
      <c r="Z53" s="290" t="s">
        <v>88</v>
      </c>
      <c r="AA53" s="291">
        <v>2006</v>
      </c>
    </row>
    <row r="54" spans="6:27" ht="15.75">
      <c r="F54" s="59">
        <f t="shared" si="0"/>
        <v>0</v>
      </c>
      <c r="G54" s="61"/>
      <c r="H54" s="60"/>
      <c r="I54" s="61"/>
      <c r="J54" s="62"/>
      <c r="K54" s="62"/>
      <c r="L54" s="68">
        <f t="shared" si="3"/>
        <v>0</v>
      </c>
      <c r="M54" s="68"/>
      <c r="N54" s="68">
        <f t="shared" si="4"/>
        <v>0</v>
      </c>
      <c r="O54" s="15"/>
      <c r="P54" s="15"/>
      <c r="Q54" s="15"/>
      <c r="R54" s="15"/>
      <c r="S54" s="15"/>
      <c r="T54" s="15"/>
      <c r="W54" s="6">
        <v>38</v>
      </c>
      <c r="X54" s="287" t="s">
        <v>223</v>
      </c>
      <c r="Y54" s="287" t="s">
        <v>224</v>
      </c>
      <c r="Z54" s="294" t="s">
        <v>76</v>
      </c>
      <c r="AA54" s="288">
        <v>2005</v>
      </c>
    </row>
    <row r="55" spans="6:27" ht="15.75">
      <c r="F55" s="59">
        <f t="shared" si="0"/>
        <v>0</v>
      </c>
      <c r="G55" s="61"/>
      <c r="H55" s="61"/>
      <c r="I55" s="60"/>
      <c r="J55" s="61"/>
      <c r="K55" s="62"/>
      <c r="L55" s="68"/>
      <c r="M55" s="68"/>
      <c r="N55" s="68">
        <f t="shared" si="4"/>
        <v>0</v>
      </c>
      <c r="O55" s="15"/>
      <c r="P55" s="15"/>
      <c r="Q55" s="15"/>
      <c r="R55" s="15"/>
      <c r="S55" s="15"/>
      <c r="T55" s="15"/>
      <c r="W55" s="6">
        <v>39</v>
      </c>
      <c r="X55" s="289" t="s">
        <v>225</v>
      </c>
      <c r="Y55" s="289" t="s">
        <v>226</v>
      </c>
      <c r="Z55" s="302" t="s">
        <v>77</v>
      </c>
      <c r="AA55" s="291">
        <v>2006</v>
      </c>
    </row>
    <row r="56" spans="6:27" ht="15.75">
      <c r="F56" s="59">
        <f t="shared" si="0"/>
        <v>0</v>
      </c>
      <c r="G56" s="68"/>
      <c r="H56" s="61"/>
      <c r="I56" s="68"/>
      <c r="J56" s="61"/>
      <c r="K56" s="62"/>
      <c r="L56" s="68"/>
      <c r="M56" s="68"/>
      <c r="N56" s="68">
        <f t="shared" si="4"/>
        <v>0</v>
      </c>
      <c r="O56" s="15"/>
      <c r="P56" s="15"/>
      <c r="Q56" s="15"/>
      <c r="R56" s="15"/>
      <c r="S56" s="15"/>
      <c r="T56" s="15"/>
      <c r="W56" s="6">
        <v>40</v>
      </c>
      <c r="X56" s="289" t="s">
        <v>227</v>
      </c>
      <c r="Y56" s="289" t="s">
        <v>228</v>
      </c>
      <c r="Z56" s="302" t="s">
        <v>77</v>
      </c>
      <c r="AA56" s="291">
        <v>2005</v>
      </c>
    </row>
    <row r="57" spans="1:20" ht="15.75">
      <c r="A57" s="84"/>
      <c r="B57" s="85"/>
      <c r="C57" s="85"/>
      <c r="D57" s="85"/>
      <c r="E57" s="58"/>
      <c r="F57" s="59">
        <f t="shared" si="0"/>
        <v>0</v>
      </c>
      <c r="G57" s="68"/>
      <c r="H57" s="61"/>
      <c r="I57" s="68"/>
      <c r="J57" s="62"/>
      <c r="K57" s="62"/>
      <c r="L57" s="68"/>
      <c r="M57" s="68"/>
      <c r="N57" s="68">
        <f t="shared" si="4"/>
        <v>0</v>
      </c>
      <c r="O57" s="15"/>
      <c r="P57" s="15"/>
      <c r="Q57" s="15"/>
      <c r="R57" s="15"/>
      <c r="S57" s="15"/>
      <c r="T57" s="15"/>
    </row>
    <row r="58" spans="1:20" ht="15.75">
      <c r="A58" s="84"/>
      <c r="B58" s="85"/>
      <c r="C58" s="85"/>
      <c r="D58" s="231"/>
      <c r="E58" s="58"/>
      <c r="F58" s="59">
        <f t="shared" si="0"/>
        <v>0</v>
      </c>
      <c r="G58" s="61"/>
      <c r="H58" s="61"/>
      <c r="I58" s="68"/>
      <c r="J58" s="62"/>
      <c r="K58" s="62"/>
      <c r="L58" s="68"/>
      <c r="M58" s="68"/>
      <c r="N58" s="68">
        <f t="shared" si="4"/>
        <v>0</v>
      </c>
      <c r="O58" s="15"/>
      <c r="P58" s="15"/>
      <c r="Q58" s="15"/>
      <c r="R58" s="15"/>
      <c r="S58" s="15"/>
      <c r="T58" s="15"/>
    </row>
    <row r="59" spans="1:20" ht="15.75">
      <c r="A59" s="84"/>
      <c r="B59" s="85"/>
      <c r="C59" s="85"/>
      <c r="D59" s="85"/>
      <c r="E59" s="58"/>
      <c r="F59" s="59">
        <f t="shared" si="0"/>
        <v>0</v>
      </c>
      <c r="G59" s="68"/>
      <c r="H59" s="61"/>
      <c r="I59" s="68"/>
      <c r="J59" s="62"/>
      <c r="K59" s="62"/>
      <c r="L59" s="68"/>
      <c r="M59" s="68"/>
      <c r="N59" s="68">
        <f t="shared" si="4"/>
        <v>0</v>
      </c>
      <c r="O59" s="15"/>
      <c r="P59" s="15"/>
      <c r="Q59" s="15"/>
      <c r="R59" s="15"/>
      <c r="S59" s="15"/>
      <c r="T59" s="15"/>
    </row>
    <row r="60" spans="1:20" ht="15.75">
      <c r="A60" s="84"/>
      <c r="B60" s="85"/>
      <c r="C60" s="85"/>
      <c r="D60" s="231"/>
      <c r="E60" s="58"/>
      <c r="F60" s="59">
        <f t="shared" si="0"/>
        <v>0</v>
      </c>
      <c r="G60" s="68"/>
      <c r="H60" s="60"/>
      <c r="I60" s="68"/>
      <c r="J60" s="62"/>
      <c r="K60" s="62"/>
      <c r="L60" s="68"/>
      <c r="M60" s="68"/>
      <c r="N60" s="68">
        <f t="shared" si="4"/>
        <v>0</v>
      </c>
      <c r="O60" s="15"/>
      <c r="P60" s="15"/>
      <c r="Q60" s="15"/>
      <c r="R60" s="15"/>
      <c r="S60" s="15"/>
      <c r="T60" s="15"/>
    </row>
    <row r="61" spans="1:20" ht="15.75">
      <c r="A61" s="84"/>
      <c r="B61" s="85"/>
      <c r="C61" s="85"/>
      <c r="D61" s="231"/>
      <c r="E61" s="58"/>
      <c r="F61" s="59">
        <f t="shared" si="0"/>
        <v>0</v>
      </c>
      <c r="G61" s="60"/>
      <c r="H61" s="61"/>
      <c r="I61" s="68"/>
      <c r="J61" s="62"/>
      <c r="K61" s="62"/>
      <c r="L61" s="68"/>
      <c r="M61" s="68"/>
      <c r="N61" s="68">
        <f t="shared" si="4"/>
        <v>0</v>
      </c>
      <c r="O61" s="15"/>
      <c r="P61" s="15"/>
      <c r="Q61" s="15"/>
      <c r="R61" s="15"/>
      <c r="S61" s="15"/>
      <c r="T61" s="15"/>
    </row>
    <row r="62" spans="1:20" ht="15.75">
      <c r="A62" s="84"/>
      <c r="B62" s="85"/>
      <c r="C62" s="231"/>
      <c r="D62" s="85"/>
      <c r="E62" s="58"/>
      <c r="F62" s="59">
        <f t="shared" si="0"/>
        <v>0</v>
      </c>
      <c r="G62" s="68"/>
      <c r="H62" s="61"/>
      <c r="I62" s="68"/>
      <c r="J62" s="62"/>
      <c r="K62" s="62"/>
      <c r="L62" s="68"/>
      <c r="M62" s="68"/>
      <c r="N62" s="68">
        <f t="shared" si="4"/>
        <v>0</v>
      </c>
      <c r="O62" s="15"/>
      <c r="P62" s="15"/>
      <c r="Q62" s="15"/>
      <c r="R62" s="15"/>
      <c r="S62" s="15"/>
      <c r="T62" s="15"/>
    </row>
    <row r="63" spans="1:20" ht="15.75">
      <c r="A63" s="84"/>
      <c r="B63" s="85"/>
      <c r="C63" s="85"/>
      <c r="D63" s="85"/>
      <c r="E63" s="58"/>
      <c r="F63" s="59">
        <f t="shared" si="0"/>
        <v>0</v>
      </c>
      <c r="G63" s="68"/>
      <c r="H63" s="61"/>
      <c r="I63" s="68"/>
      <c r="J63" s="283"/>
      <c r="K63" s="62"/>
      <c r="L63" s="68"/>
      <c r="M63" s="68"/>
      <c r="N63" s="68">
        <f t="shared" si="4"/>
        <v>0</v>
      </c>
      <c r="O63" s="15"/>
      <c r="P63" s="15"/>
      <c r="Q63" s="15"/>
      <c r="R63" s="15"/>
      <c r="S63" s="15"/>
      <c r="T63" s="15"/>
    </row>
    <row r="64" spans="1:20" ht="15.75">
      <c r="A64" s="84"/>
      <c r="B64" s="85"/>
      <c r="C64" s="85"/>
      <c r="D64" s="85"/>
      <c r="E64" s="58"/>
      <c r="F64" s="59">
        <f t="shared" si="0"/>
        <v>0</v>
      </c>
      <c r="G64" s="65"/>
      <c r="H64" s="60"/>
      <c r="I64" s="68"/>
      <c r="J64" s="62"/>
      <c r="K64" s="62"/>
      <c r="L64" s="68"/>
      <c r="M64" s="68"/>
      <c r="N64" s="68">
        <f t="shared" si="4"/>
        <v>0</v>
      </c>
      <c r="O64" s="15"/>
      <c r="P64" s="15"/>
      <c r="Q64" s="15"/>
      <c r="R64" s="15"/>
      <c r="S64" s="15"/>
      <c r="T64" s="15"/>
    </row>
    <row r="65" spans="1:20" ht="15.75">
      <c r="A65" s="84"/>
      <c r="B65" s="85"/>
      <c r="C65" s="85"/>
      <c r="D65" s="231"/>
      <c r="E65" s="58"/>
      <c r="F65" s="59">
        <f t="shared" si="0"/>
        <v>0</v>
      </c>
      <c r="G65" s="68"/>
      <c r="H65" s="60"/>
      <c r="I65" s="68"/>
      <c r="J65" s="62"/>
      <c r="K65" s="62"/>
      <c r="L65" s="68"/>
      <c r="M65" s="68"/>
      <c r="N65" s="68">
        <f t="shared" si="4"/>
        <v>0</v>
      </c>
      <c r="O65" s="15"/>
      <c r="P65" s="15"/>
      <c r="Q65" s="15"/>
      <c r="R65" s="15"/>
      <c r="S65" s="15"/>
      <c r="T65" s="15"/>
    </row>
    <row r="66" spans="1:20" ht="15.75">
      <c r="A66" s="84"/>
      <c r="B66" s="85"/>
      <c r="C66" s="85"/>
      <c r="D66" s="231"/>
      <c r="E66" s="58"/>
      <c r="F66" s="59">
        <f t="shared" si="0"/>
        <v>0</v>
      </c>
      <c r="G66" s="65"/>
      <c r="H66" s="60"/>
      <c r="I66" s="68"/>
      <c r="J66" s="62"/>
      <c r="K66" s="62"/>
      <c r="L66" s="68"/>
      <c r="M66" s="68"/>
      <c r="N66" s="68">
        <f t="shared" si="4"/>
        <v>0</v>
      </c>
      <c r="O66" s="15"/>
      <c r="P66" s="15"/>
      <c r="Q66" s="15"/>
      <c r="R66" s="15"/>
      <c r="S66" s="15"/>
      <c r="T66" s="15"/>
    </row>
    <row r="67" spans="1:20" ht="15.75">
      <c r="A67" s="84"/>
      <c r="B67" s="85"/>
      <c r="C67" s="231"/>
      <c r="D67" s="85"/>
      <c r="E67" s="58"/>
      <c r="F67" s="59">
        <f t="shared" si="0"/>
        <v>0</v>
      </c>
      <c r="G67" s="102"/>
      <c r="H67" s="60"/>
      <c r="I67" s="68"/>
      <c r="J67" s="62"/>
      <c r="K67" s="62"/>
      <c r="L67" s="68"/>
      <c r="M67" s="68"/>
      <c r="N67" s="68">
        <f t="shared" si="4"/>
        <v>0</v>
      </c>
      <c r="O67" s="15"/>
      <c r="P67" s="15"/>
      <c r="Q67" s="15"/>
      <c r="R67" s="15"/>
      <c r="S67" s="15"/>
      <c r="T67" s="15"/>
    </row>
    <row r="68" spans="1:20" ht="15.75">
      <c r="A68" s="84"/>
      <c r="B68" s="85"/>
      <c r="C68" s="85"/>
      <c r="D68" s="85"/>
      <c r="E68" s="58"/>
      <c r="F68" s="59">
        <f aca="true" t="shared" si="5" ref="F68:F131">SUM(G68:M68)</f>
        <v>0</v>
      </c>
      <c r="G68" s="68"/>
      <c r="H68" s="61"/>
      <c r="I68" s="68"/>
      <c r="J68" s="62"/>
      <c r="K68" s="62"/>
      <c r="L68" s="68"/>
      <c r="M68" s="68"/>
      <c r="N68" s="68">
        <f aca="true" t="shared" si="6" ref="N68:N82">COUNTA(G68:K68)</f>
        <v>0</v>
      </c>
      <c r="O68" s="15"/>
      <c r="P68" s="15"/>
      <c r="Q68" s="15"/>
      <c r="R68" s="15"/>
      <c r="S68" s="15"/>
      <c r="T68" s="15"/>
    </row>
    <row r="69" spans="1:20" ht="15.75">
      <c r="A69" s="84"/>
      <c r="B69" s="85"/>
      <c r="C69" s="85"/>
      <c r="D69" s="231"/>
      <c r="E69" s="58"/>
      <c r="F69" s="59">
        <f t="shared" si="5"/>
        <v>0</v>
      </c>
      <c r="G69" s="60"/>
      <c r="H69" s="61"/>
      <c r="I69" s="68"/>
      <c r="J69" s="62"/>
      <c r="K69" s="62"/>
      <c r="L69" s="68"/>
      <c r="M69" s="68"/>
      <c r="N69" s="68">
        <f t="shared" si="6"/>
        <v>0</v>
      </c>
      <c r="O69" s="15"/>
      <c r="P69" s="15"/>
      <c r="Q69" s="15"/>
      <c r="R69" s="15"/>
      <c r="S69" s="15"/>
      <c r="T69" s="15"/>
    </row>
    <row r="70" spans="1:20" ht="15.75">
      <c r="A70" s="84"/>
      <c r="B70" s="85"/>
      <c r="C70" s="85"/>
      <c r="D70" s="231"/>
      <c r="E70" s="58"/>
      <c r="F70" s="59">
        <f t="shared" si="5"/>
        <v>0</v>
      </c>
      <c r="G70" s="61"/>
      <c r="H70" s="61"/>
      <c r="I70" s="68"/>
      <c r="J70" s="62"/>
      <c r="K70" s="62"/>
      <c r="L70" s="68"/>
      <c r="M70" s="68"/>
      <c r="N70" s="68">
        <f t="shared" si="6"/>
        <v>0</v>
      </c>
      <c r="O70" s="15"/>
      <c r="P70" s="15"/>
      <c r="Q70" s="15"/>
      <c r="R70" s="15"/>
      <c r="S70" s="15"/>
      <c r="T70" s="15"/>
    </row>
    <row r="71" spans="1:20" ht="15.75">
      <c r="A71" s="84"/>
      <c r="B71" s="85"/>
      <c r="C71" s="85"/>
      <c r="D71" s="85"/>
      <c r="E71" s="58"/>
      <c r="F71" s="59">
        <f t="shared" si="5"/>
        <v>0</v>
      </c>
      <c r="G71" s="68"/>
      <c r="H71" s="61"/>
      <c r="I71" s="68"/>
      <c r="J71" s="62"/>
      <c r="K71" s="62"/>
      <c r="L71" s="68"/>
      <c r="M71" s="68"/>
      <c r="N71" s="68">
        <f t="shared" si="6"/>
        <v>0</v>
      </c>
      <c r="O71" s="15"/>
      <c r="P71" s="15"/>
      <c r="Q71" s="15"/>
      <c r="R71" s="15"/>
      <c r="S71" s="15"/>
      <c r="T71" s="15"/>
    </row>
    <row r="72" spans="1:20" ht="15.75">
      <c r="A72" s="84"/>
      <c r="B72" s="85"/>
      <c r="C72" s="85"/>
      <c r="D72" s="85"/>
      <c r="E72" s="58"/>
      <c r="F72" s="59">
        <f t="shared" si="5"/>
        <v>0</v>
      </c>
      <c r="G72" s="61"/>
      <c r="H72" s="60"/>
      <c r="I72" s="68"/>
      <c r="J72" s="67"/>
      <c r="K72" s="62"/>
      <c r="L72" s="68"/>
      <c r="M72" s="68"/>
      <c r="N72" s="68">
        <f t="shared" si="6"/>
        <v>0</v>
      </c>
      <c r="O72" s="15"/>
      <c r="P72" s="15"/>
      <c r="Q72" s="15"/>
      <c r="R72" s="15"/>
      <c r="S72" s="15"/>
      <c r="T72" s="15"/>
    </row>
    <row r="73" spans="1:20" ht="15.75">
      <c r="A73" s="84"/>
      <c r="B73" s="85"/>
      <c r="C73" s="85"/>
      <c r="D73" s="85"/>
      <c r="E73" s="58"/>
      <c r="F73" s="59">
        <f t="shared" si="5"/>
        <v>0</v>
      </c>
      <c r="G73" s="68"/>
      <c r="H73" s="60"/>
      <c r="I73" s="68"/>
      <c r="J73" s="62"/>
      <c r="K73" s="62"/>
      <c r="L73" s="68"/>
      <c r="M73" s="68"/>
      <c r="N73" s="68">
        <f t="shared" si="6"/>
        <v>0</v>
      </c>
      <c r="O73" s="15"/>
      <c r="P73" s="15"/>
      <c r="Q73" s="15"/>
      <c r="R73" s="15"/>
      <c r="S73" s="15"/>
      <c r="T73" s="15"/>
    </row>
    <row r="74" spans="1:20" ht="15.75">
      <c r="A74" s="84"/>
      <c r="B74" s="85"/>
      <c r="C74" s="85"/>
      <c r="D74" s="85"/>
      <c r="E74" s="58"/>
      <c r="F74" s="59">
        <f t="shared" si="5"/>
        <v>0</v>
      </c>
      <c r="G74" s="60"/>
      <c r="H74" s="60"/>
      <c r="I74" s="61"/>
      <c r="J74" s="67"/>
      <c r="K74" s="83"/>
      <c r="L74" s="68"/>
      <c r="M74" s="68"/>
      <c r="N74" s="68">
        <f t="shared" si="6"/>
        <v>0</v>
      </c>
      <c r="O74" s="15"/>
      <c r="P74" s="15"/>
      <c r="Q74" s="15"/>
      <c r="R74" s="15"/>
      <c r="S74" s="15"/>
      <c r="T74" s="15"/>
    </row>
    <row r="75" spans="1:20" ht="15.75">
      <c r="A75" s="84"/>
      <c r="B75" s="85"/>
      <c r="C75" s="85"/>
      <c r="D75" s="231"/>
      <c r="E75" s="58"/>
      <c r="F75" s="59">
        <f t="shared" si="5"/>
        <v>0</v>
      </c>
      <c r="G75" s="68"/>
      <c r="H75" s="60"/>
      <c r="I75" s="68"/>
      <c r="J75" s="67"/>
      <c r="K75" s="83"/>
      <c r="L75" s="68"/>
      <c r="M75" s="68"/>
      <c r="N75" s="68">
        <f t="shared" si="6"/>
        <v>0</v>
      </c>
      <c r="O75" s="15"/>
      <c r="P75" s="15"/>
      <c r="Q75" s="15"/>
      <c r="R75" s="15"/>
      <c r="S75" s="15"/>
      <c r="T75" s="15"/>
    </row>
    <row r="76" spans="1:20" ht="15.75">
      <c r="A76" s="84"/>
      <c r="B76" s="85"/>
      <c r="C76" s="85"/>
      <c r="D76" s="63"/>
      <c r="E76" s="58"/>
      <c r="F76" s="59">
        <f t="shared" si="5"/>
        <v>0</v>
      </c>
      <c r="G76" s="65"/>
      <c r="H76" s="60"/>
      <c r="I76" s="68"/>
      <c r="J76" s="67"/>
      <c r="K76" s="83"/>
      <c r="L76" s="68"/>
      <c r="M76" s="68"/>
      <c r="N76" s="68">
        <f t="shared" si="6"/>
        <v>0</v>
      </c>
      <c r="O76" s="15"/>
      <c r="P76" s="15"/>
      <c r="Q76" s="15"/>
      <c r="R76" s="15"/>
      <c r="S76" s="15"/>
      <c r="T76" s="15"/>
    </row>
    <row r="77" spans="2:20" ht="15.75">
      <c r="B77" s="85"/>
      <c r="C77" s="231"/>
      <c r="D77" s="56"/>
      <c r="E77" s="58"/>
      <c r="F77" s="59">
        <f t="shared" si="5"/>
        <v>0</v>
      </c>
      <c r="G77" s="68"/>
      <c r="H77" s="60"/>
      <c r="I77" s="61"/>
      <c r="J77" s="67"/>
      <c r="K77" s="83"/>
      <c r="L77" s="68"/>
      <c r="M77" s="68"/>
      <c r="N77" s="68">
        <f t="shared" si="6"/>
        <v>0</v>
      </c>
      <c r="O77" s="15"/>
      <c r="P77" s="15"/>
      <c r="Q77" s="15"/>
      <c r="R77" s="15"/>
      <c r="S77" s="15"/>
      <c r="T77" s="15"/>
    </row>
    <row r="78" spans="1:20" ht="15.75">
      <c r="A78" s="84"/>
      <c r="B78" s="85"/>
      <c r="C78" s="85"/>
      <c r="D78" s="63"/>
      <c r="E78" s="58"/>
      <c r="F78" s="59">
        <f t="shared" si="5"/>
        <v>0</v>
      </c>
      <c r="H78" s="60"/>
      <c r="I78" s="68"/>
      <c r="J78" s="67"/>
      <c r="K78" s="83"/>
      <c r="L78" s="68"/>
      <c r="M78" s="68"/>
      <c r="N78" s="68">
        <f t="shared" si="6"/>
        <v>0</v>
      </c>
      <c r="O78" s="15"/>
      <c r="P78" s="15"/>
      <c r="Q78" s="15"/>
      <c r="R78" s="15"/>
      <c r="S78" s="15"/>
      <c r="T78" s="15"/>
    </row>
    <row r="79" spans="1:20" ht="15.75">
      <c r="A79" s="84"/>
      <c r="B79" s="85"/>
      <c r="C79" s="231"/>
      <c r="D79" s="57"/>
      <c r="E79" s="58"/>
      <c r="F79" s="59">
        <f t="shared" si="5"/>
        <v>0</v>
      </c>
      <c r="G79" s="68"/>
      <c r="H79" s="60"/>
      <c r="I79" s="61"/>
      <c r="J79" s="67"/>
      <c r="K79" s="83"/>
      <c r="L79" s="68"/>
      <c r="M79" s="68"/>
      <c r="N79" s="68">
        <f t="shared" si="6"/>
        <v>0</v>
      </c>
      <c r="O79" s="15"/>
      <c r="P79" s="15"/>
      <c r="Q79" s="15"/>
      <c r="R79" s="15"/>
      <c r="S79" s="15"/>
      <c r="T79" s="15"/>
    </row>
    <row r="80" spans="2:20" ht="15.75">
      <c r="B80" s="85"/>
      <c r="C80" s="85"/>
      <c r="D80" s="57"/>
      <c r="E80" s="58"/>
      <c r="F80" s="59">
        <f t="shared" si="5"/>
        <v>0</v>
      </c>
      <c r="G80" s="60"/>
      <c r="H80" s="60"/>
      <c r="I80" s="61"/>
      <c r="J80" s="62"/>
      <c r="K80" s="83"/>
      <c r="L80" s="68"/>
      <c r="M80" s="68"/>
      <c r="N80" s="68">
        <f t="shared" si="6"/>
        <v>0</v>
      </c>
      <c r="O80" s="15"/>
      <c r="P80" s="15"/>
      <c r="Q80" s="15"/>
      <c r="R80" s="15"/>
      <c r="S80" s="15"/>
      <c r="T80" s="15"/>
    </row>
    <row r="81" spans="2:20" ht="15.75">
      <c r="B81" s="85"/>
      <c r="C81" s="231"/>
      <c r="D81" s="56"/>
      <c r="E81" s="58"/>
      <c r="F81" s="59">
        <f t="shared" si="5"/>
        <v>0</v>
      </c>
      <c r="G81" s="68"/>
      <c r="H81" s="60"/>
      <c r="I81" s="61"/>
      <c r="J81" s="67"/>
      <c r="K81" s="83"/>
      <c r="L81" s="68"/>
      <c r="M81" s="68"/>
      <c r="N81" s="68">
        <f t="shared" si="6"/>
        <v>0</v>
      </c>
      <c r="O81" s="15"/>
      <c r="P81" s="15"/>
      <c r="Q81" s="15"/>
      <c r="R81" s="15"/>
      <c r="S81" s="15"/>
      <c r="T81" s="15"/>
    </row>
    <row r="82" spans="2:20" ht="15.75">
      <c r="B82" s="85"/>
      <c r="C82" s="231"/>
      <c r="D82" s="56"/>
      <c r="E82" s="58"/>
      <c r="F82" s="59">
        <f t="shared" si="5"/>
        <v>0</v>
      </c>
      <c r="G82" s="60"/>
      <c r="H82" s="60"/>
      <c r="I82" s="68"/>
      <c r="J82" s="67"/>
      <c r="K82" s="83"/>
      <c r="L82" s="68"/>
      <c r="M82" s="68"/>
      <c r="N82" s="68">
        <f t="shared" si="6"/>
        <v>0</v>
      </c>
      <c r="O82" s="15"/>
      <c r="P82" s="15"/>
      <c r="Q82" s="15"/>
      <c r="R82" s="15"/>
      <c r="S82" s="15"/>
      <c r="T82" s="15"/>
    </row>
    <row r="83" spans="2:20" ht="15.75">
      <c r="B83" s="85"/>
      <c r="C83" s="85"/>
      <c r="D83" s="57"/>
      <c r="E83" s="58"/>
      <c r="F83" s="59">
        <f t="shared" si="5"/>
        <v>0</v>
      </c>
      <c r="G83" s="68"/>
      <c r="H83" s="68"/>
      <c r="I83" s="80"/>
      <c r="J83" s="62"/>
      <c r="K83" s="83"/>
      <c r="L83" s="80"/>
      <c r="M83" s="80"/>
      <c r="N83" s="80"/>
      <c r="O83" s="15"/>
      <c r="P83" s="15"/>
      <c r="Q83" s="15"/>
      <c r="R83" s="15"/>
      <c r="S83" s="15"/>
      <c r="T83" s="15"/>
    </row>
    <row r="84" spans="2:20" ht="15.75">
      <c r="B84" s="85"/>
      <c r="C84" s="85"/>
      <c r="D84" s="56"/>
      <c r="E84" s="58"/>
      <c r="F84" s="59">
        <f t="shared" si="5"/>
        <v>0</v>
      </c>
      <c r="G84" s="65"/>
      <c r="H84" s="61"/>
      <c r="I84" s="61"/>
      <c r="J84" s="62"/>
      <c r="K84" s="83"/>
      <c r="L84" s="80"/>
      <c r="M84" s="80"/>
      <c r="N84" s="80"/>
      <c r="O84" s="15"/>
      <c r="P84" s="15"/>
      <c r="Q84" s="15"/>
      <c r="R84" s="15"/>
      <c r="S84" s="15"/>
      <c r="T84" s="15"/>
    </row>
    <row r="85" spans="2:20" ht="15.75">
      <c r="B85" s="85"/>
      <c r="C85" s="85"/>
      <c r="D85" s="56"/>
      <c r="E85" s="58"/>
      <c r="F85" s="59">
        <f t="shared" si="5"/>
        <v>0</v>
      </c>
      <c r="G85" s="65"/>
      <c r="H85" s="61"/>
      <c r="I85" s="61"/>
      <c r="J85" s="62"/>
      <c r="K85" s="83"/>
      <c r="L85" s="80"/>
      <c r="M85" s="80"/>
      <c r="N85" s="80"/>
      <c r="O85" s="15"/>
      <c r="P85" s="15"/>
      <c r="Q85" s="15"/>
      <c r="R85" s="15"/>
      <c r="S85" s="15"/>
      <c r="T85" s="15"/>
    </row>
    <row r="86" spans="2:20" ht="15.75">
      <c r="B86" s="85"/>
      <c r="C86" s="85"/>
      <c r="D86" s="56"/>
      <c r="E86" s="58"/>
      <c r="F86" s="59">
        <f t="shared" si="5"/>
        <v>0</v>
      </c>
      <c r="H86" s="79"/>
      <c r="J86" s="62"/>
      <c r="K86" s="83"/>
      <c r="L86" s="80"/>
      <c r="M86" s="80"/>
      <c r="N86" s="80"/>
      <c r="O86" s="15"/>
      <c r="P86" s="15"/>
      <c r="Q86" s="15"/>
      <c r="R86" s="15"/>
      <c r="S86" s="15"/>
      <c r="T86" s="15"/>
    </row>
    <row r="87" spans="2:20" ht="15.75">
      <c r="B87" s="85"/>
      <c r="C87" s="85"/>
      <c r="D87" s="56"/>
      <c r="E87" s="66"/>
      <c r="F87" s="59">
        <f t="shared" si="5"/>
        <v>0</v>
      </c>
      <c r="G87" s="65"/>
      <c r="H87" s="61"/>
      <c r="I87" s="61"/>
      <c r="J87" s="62"/>
      <c r="K87" s="83"/>
      <c r="L87" s="80"/>
      <c r="M87" s="80"/>
      <c r="N87" s="80"/>
      <c r="O87" s="15"/>
      <c r="P87" s="15"/>
      <c r="Q87" s="15"/>
      <c r="R87" s="15"/>
      <c r="S87" s="15"/>
      <c r="T87" s="15"/>
    </row>
    <row r="88" spans="2:20" ht="15.75">
      <c r="B88" s="85"/>
      <c r="C88" s="85"/>
      <c r="D88" s="57"/>
      <c r="E88" s="58"/>
      <c r="F88" s="59">
        <f t="shared" si="5"/>
        <v>0</v>
      </c>
      <c r="G88" s="68"/>
      <c r="H88" s="68"/>
      <c r="I88" s="80"/>
      <c r="J88" s="62"/>
      <c r="K88" s="83"/>
      <c r="L88" s="80"/>
      <c r="M88" s="80"/>
      <c r="N88" s="80"/>
      <c r="O88" s="15"/>
      <c r="P88" s="15"/>
      <c r="Q88" s="15"/>
      <c r="R88" s="15"/>
      <c r="S88" s="15"/>
      <c r="T88" s="15"/>
    </row>
    <row r="89" spans="2:20" ht="15.75">
      <c r="B89" s="85"/>
      <c r="C89" s="85"/>
      <c r="D89" s="57"/>
      <c r="E89" s="58"/>
      <c r="F89" s="59">
        <f t="shared" si="5"/>
        <v>0</v>
      </c>
      <c r="G89" s="65"/>
      <c r="H89" s="61"/>
      <c r="I89" s="61"/>
      <c r="J89" s="62"/>
      <c r="K89" s="83"/>
      <c r="L89" s="80"/>
      <c r="M89" s="80"/>
      <c r="N89" s="80"/>
      <c r="O89" s="15"/>
      <c r="P89" s="15"/>
      <c r="Q89" s="15"/>
      <c r="R89" s="15"/>
      <c r="S89" s="15"/>
      <c r="T89" s="15"/>
    </row>
    <row r="90" spans="2:20" ht="15.75">
      <c r="B90" s="85"/>
      <c r="C90" s="85"/>
      <c r="D90" s="56"/>
      <c r="E90" s="58"/>
      <c r="F90" s="59">
        <f t="shared" si="5"/>
        <v>0</v>
      </c>
      <c r="G90" s="61"/>
      <c r="H90" s="61"/>
      <c r="I90" s="61"/>
      <c r="J90" s="62"/>
      <c r="K90" s="83"/>
      <c r="L90" s="80"/>
      <c r="M90" s="80"/>
      <c r="N90" s="80"/>
      <c r="O90" s="15"/>
      <c r="P90" s="15"/>
      <c r="Q90" s="15"/>
      <c r="R90" s="15"/>
      <c r="S90" s="15"/>
      <c r="T90" s="15"/>
    </row>
    <row r="91" spans="2:20" ht="15.75">
      <c r="B91" s="85"/>
      <c r="C91" s="85"/>
      <c r="D91" s="63"/>
      <c r="E91" s="58"/>
      <c r="F91" s="59">
        <f t="shared" si="5"/>
        <v>0</v>
      </c>
      <c r="G91" s="68"/>
      <c r="H91" s="68"/>
      <c r="I91" s="80"/>
      <c r="J91" s="62"/>
      <c r="K91" s="83"/>
      <c r="L91" s="80"/>
      <c r="M91" s="80"/>
      <c r="N91" s="80"/>
      <c r="O91" s="15"/>
      <c r="P91" s="15"/>
      <c r="Q91" s="15"/>
      <c r="R91" s="15"/>
      <c r="S91" s="15"/>
      <c r="T91" s="15"/>
    </row>
    <row r="92" spans="2:20" ht="15.75">
      <c r="B92" s="85"/>
      <c r="C92" s="85"/>
      <c r="D92" s="56"/>
      <c r="E92" s="66"/>
      <c r="F92" s="59">
        <f t="shared" si="5"/>
        <v>0</v>
      </c>
      <c r="G92" s="68"/>
      <c r="H92" s="68"/>
      <c r="I92" s="61"/>
      <c r="J92" s="62"/>
      <c r="K92" s="83"/>
      <c r="L92" s="80"/>
      <c r="M92" s="80"/>
      <c r="N92" s="80"/>
      <c r="O92" s="15"/>
      <c r="P92" s="15"/>
      <c r="Q92" s="15"/>
      <c r="R92" s="15"/>
      <c r="S92" s="15"/>
      <c r="T92" s="15"/>
    </row>
    <row r="93" spans="2:20" ht="15.75">
      <c r="B93" s="85"/>
      <c r="C93" s="85"/>
      <c r="D93" s="56"/>
      <c r="E93" s="66"/>
      <c r="F93" s="59">
        <f t="shared" si="5"/>
        <v>0</v>
      </c>
      <c r="G93" s="60"/>
      <c r="H93" s="61"/>
      <c r="I93" s="61"/>
      <c r="J93" s="62"/>
      <c r="K93" s="83"/>
      <c r="L93" s="80"/>
      <c r="M93" s="80"/>
      <c r="N93" s="80"/>
      <c r="O93" s="15"/>
      <c r="P93" s="15"/>
      <c r="Q93" s="15"/>
      <c r="R93" s="15"/>
      <c r="S93" s="15"/>
      <c r="T93" s="15"/>
    </row>
    <row r="94" spans="2:20" ht="15.75">
      <c r="B94" s="85"/>
      <c r="C94" s="85"/>
      <c r="D94" s="57"/>
      <c r="E94" s="58"/>
      <c r="F94" s="59">
        <f t="shared" si="5"/>
        <v>0</v>
      </c>
      <c r="G94" s="68"/>
      <c r="H94" s="68"/>
      <c r="I94" s="80"/>
      <c r="J94" s="62"/>
      <c r="K94" s="83"/>
      <c r="L94" s="80"/>
      <c r="M94" s="80"/>
      <c r="N94" s="80"/>
      <c r="O94" s="15"/>
      <c r="P94" s="15"/>
      <c r="Q94" s="15"/>
      <c r="R94" s="15"/>
      <c r="S94" s="15"/>
      <c r="T94" s="15"/>
    </row>
    <row r="95" spans="2:20" ht="15.75">
      <c r="B95" s="85"/>
      <c r="C95" s="85"/>
      <c r="D95" s="63"/>
      <c r="E95" s="58"/>
      <c r="F95" s="59">
        <f t="shared" si="5"/>
        <v>0</v>
      </c>
      <c r="G95" s="60"/>
      <c r="H95" s="61"/>
      <c r="I95" s="61"/>
      <c r="J95" s="62"/>
      <c r="K95" s="83"/>
      <c r="L95" s="80"/>
      <c r="M95" s="80"/>
      <c r="N95" s="80"/>
      <c r="O95" s="15"/>
      <c r="P95" s="15"/>
      <c r="Q95" s="15"/>
      <c r="R95" s="15"/>
      <c r="S95" s="15"/>
      <c r="T95" s="15"/>
    </row>
    <row r="96" spans="2:20" ht="15.75">
      <c r="B96" s="85"/>
      <c r="C96" s="85"/>
      <c r="D96" s="56"/>
      <c r="E96" s="58"/>
      <c r="F96" s="59">
        <f t="shared" si="5"/>
        <v>0</v>
      </c>
      <c r="G96" s="68"/>
      <c r="H96" s="68"/>
      <c r="I96" s="80"/>
      <c r="J96" s="62"/>
      <c r="K96" s="83"/>
      <c r="L96" s="80"/>
      <c r="M96" s="80"/>
      <c r="N96" s="80"/>
      <c r="O96" s="15"/>
      <c r="P96" s="15"/>
      <c r="Q96" s="15"/>
      <c r="R96" s="15"/>
      <c r="S96" s="15"/>
      <c r="T96" s="15"/>
    </row>
    <row r="97" spans="2:20" ht="15.75">
      <c r="B97" s="85"/>
      <c r="C97" s="85"/>
      <c r="D97" s="56"/>
      <c r="E97" s="58"/>
      <c r="F97" s="59">
        <f t="shared" si="5"/>
        <v>0</v>
      </c>
      <c r="G97" s="68"/>
      <c r="H97" s="68"/>
      <c r="I97" s="80"/>
      <c r="J97" s="62"/>
      <c r="K97" s="83"/>
      <c r="L97" s="80"/>
      <c r="M97" s="80"/>
      <c r="N97" s="80"/>
      <c r="O97" s="15"/>
      <c r="P97" s="15"/>
      <c r="Q97" s="15"/>
      <c r="R97" s="15"/>
      <c r="S97" s="15"/>
      <c r="T97" s="15"/>
    </row>
    <row r="98" spans="2:20" ht="15.75">
      <c r="B98" s="85"/>
      <c r="C98" s="85"/>
      <c r="D98" s="56"/>
      <c r="E98" s="58"/>
      <c r="F98" s="59">
        <f t="shared" si="5"/>
        <v>0</v>
      </c>
      <c r="G98" s="68"/>
      <c r="H98" s="68"/>
      <c r="I98" s="80"/>
      <c r="J98" s="62"/>
      <c r="K98" s="83"/>
      <c r="L98" s="80"/>
      <c r="M98" s="80"/>
      <c r="N98" s="80"/>
      <c r="O98" s="15"/>
      <c r="P98" s="15"/>
      <c r="Q98" s="15"/>
      <c r="R98" s="15"/>
      <c r="S98" s="15"/>
      <c r="T98" s="15"/>
    </row>
    <row r="99" spans="2:10" ht="15.75">
      <c r="B99" s="85"/>
      <c r="C99" s="85"/>
      <c r="D99" s="56"/>
      <c r="E99" s="58"/>
      <c r="F99" s="59">
        <f t="shared" si="5"/>
        <v>0</v>
      </c>
      <c r="G99" s="60"/>
      <c r="H99" s="61"/>
      <c r="I99" s="61"/>
      <c r="J99" s="62"/>
    </row>
    <row r="100" spans="2:10" ht="15.75">
      <c r="B100" s="85"/>
      <c r="C100" s="231"/>
      <c r="D100" s="57"/>
      <c r="E100" s="58"/>
      <c r="F100" s="59">
        <f t="shared" si="5"/>
        <v>0</v>
      </c>
      <c r="G100" s="60"/>
      <c r="H100" s="61"/>
      <c r="I100" s="61"/>
      <c r="J100" s="67"/>
    </row>
    <row r="101" spans="2:10" ht="15.75">
      <c r="B101" s="85"/>
      <c r="C101" s="85"/>
      <c r="D101" s="57"/>
      <c r="E101" s="58"/>
      <c r="F101" s="59">
        <f t="shared" si="5"/>
        <v>0</v>
      </c>
      <c r="G101" s="65"/>
      <c r="H101" s="61"/>
      <c r="I101" s="61"/>
      <c r="J101" s="62"/>
    </row>
    <row r="102" spans="2:8" ht="15.75">
      <c r="B102" s="85"/>
      <c r="C102" s="85"/>
      <c r="D102" s="57"/>
      <c r="F102" s="59">
        <f t="shared" si="5"/>
        <v>0</v>
      </c>
      <c r="H102" s="79"/>
    </row>
    <row r="103" spans="2:8" ht="15.75">
      <c r="B103" s="85"/>
      <c r="C103" s="85"/>
      <c r="D103" s="57"/>
      <c r="E103" s="58"/>
      <c r="F103" s="59">
        <f t="shared" si="5"/>
        <v>0</v>
      </c>
      <c r="H103" s="79"/>
    </row>
    <row r="104" spans="6:8" ht="15.75">
      <c r="F104" s="59">
        <f t="shared" si="5"/>
        <v>0</v>
      </c>
      <c r="H104" s="79"/>
    </row>
    <row r="105" spans="6:8" ht="15.75">
      <c r="F105" s="59">
        <f t="shared" si="5"/>
        <v>0</v>
      </c>
      <c r="H105" s="79"/>
    </row>
    <row r="106" spans="6:8" ht="15.75">
      <c r="F106" s="59">
        <f t="shared" si="5"/>
        <v>0</v>
      </c>
      <c r="H106" s="79"/>
    </row>
    <row r="107" spans="6:8" ht="15.75">
      <c r="F107" s="59">
        <f t="shared" si="5"/>
        <v>0</v>
      </c>
      <c r="H107" s="79"/>
    </row>
    <row r="108" ht="15.75">
      <c r="F108" s="59">
        <f t="shared" si="5"/>
        <v>0</v>
      </c>
    </row>
    <row r="109" ht="15.75">
      <c r="F109" s="59">
        <f t="shared" si="5"/>
        <v>0</v>
      </c>
    </row>
    <row r="110" ht="15.75">
      <c r="F110" s="59">
        <f t="shared" si="5"/>
        <v>0</v>
      </c>
    </row>
    <row r="111" ht="15.75">
      <c r="F111" s="59">
        <f t="shared" si="5"/>
        <v>0</v>
      </c>
    </row>
    <row r="112" ht="15.75">
      <c r="F112" s="59">
        <f t="shared" si="5"/>
        <v>0</v>
      </c>
    </row>
    <row r="113" ht="15.75">
      <c r="F113" s="59">
        <f t="shared" si="5"/>
        <v>0</v>
      </c>
    </row>
    <row r="114" ht="15.75">
      <c r="F114" s="59">
        <f t="shared" si="5"/>
        <v>0</v>
      </c>
    </row>
    <row r="115" ht="15.75">
      <c r="F115" s="59">
        <f t="shared" si="5"/>
        <v>0</v>
      </c>
    </row>
    <row r="116" ht="15.75">
      <c r="F116" s="59">
        <f t="shared" si="5"/>
        <v>0</v>
      </c>
    </row>
    <row r="117" ht="15.75">
      <c r="F117" s="59">
        <f t="shared" si="5"/>
        <v>0</v>
      </c>
    </row>
    <row r="118" ht="15.75">
      <c r="F118" s="59">
        <f t="shared" si="5"/>
        <v>0</v>
      </c>
    </row>
    <row r="119" ht="15.75">
      <c r="F119" s="59">
        <f t="shared" si="5"/>
        <v>0</v>
      </c>
    </row>
    <row r="120" ht="15.75">
      <c r="F120" s="59">
        <f t="shared" si="5"/>
        <v>0</v>
      </c>
    </row>
    <row r="121" ht="15.75">
      <c r="F121" s="59">
        <f t="shared" si="5"/>
        <v>0</v>
      </c>
    </row>
    <row r="122" ht="15.75">
      <c r="F122" s="59">
        <f t="shared" si="5"/>
        <v>0</v>
      </c>
    </row>
    <row r="123" ht="15.75">
      <c r="F123" s="59">
        <f t="shared" si="5"/>
        <v>0</v>
      </c>
    </row>
    <row r="124" ht="15.75">
      <c r="F124" s="59">
        <f t="shared" si="5"/>
        <v>0</v>
      </c>
    </row>
    <row r="125" ht="15.75">
      <c r="F125" s="59">
        <f t="shared" si="5"/>
        <v>0</v>
      </c>
    </row>
    <row r="126" ht="15.75">
      <c r="F126" s="59">
        <f t="shared" si="5"/>
        <v>0</v>
      </c>
    </row>
    <row r="127" ht="15.75">
      <c r="F127" s="59">
        <f t="shared" si="5"/>
        <v>0</v>
      </c>
    </row>
    <row r="128" ht="15.75">
      <c r="F128" s="59">
        <f t="shared" si="5"/>
        <v>0</v>
      </c>
    </row>
    <row r="129" ht="15.75">
      <c r="F129" s="59">
        <f t="shared" si="5"/>
        <v>0</v>
      </c>
    </row>
    <row r="130" ht="15.75">
      <c r="F130" s="59">
        <f t="shared" si="5"/>
        <v>0</v>
      </c>
    </row>
    <row r="131" ht="15.75">
      <c r="F131" s="59">
        <f t="shared" si="5"/>
        <v>0</v>
      </c>
    </row>
    <row r="132" ht="15.75">
      <c r="F132" s="59">
        <f aca="true" t="shared" si="7" ref="F132:F195">SUM(G132:M132)</f>
        <v>0</v>
      </c>
    </row>
    <row r="133" ht="15.75">
      <c r="F133" s="59">
        <f t="shared" si="7"/>
        <v>0</v>
      </c>
    </row>
    <row r="134" ht="15.75">
      <c r="F134" s="59">
        <f t="shared" si="7"/>
        <v>0</v>
      </c>
    </row>
    <row r="135" ht="15.75">
      <c r="F135" s="59">
        <f t="shared" si="7"/>
        <v>0</v>
      </c>
    </row>
    <row r="136" ht="15.75">
      <c r="F136" s="59">
        <f t="shared" si="7"/>
        <v>0</v>
      </c>
    </row>
    <row r="137" ht="15.75">
      <c r="F137" s="59">
        <f t="shared" si="7"/>
        <v>0</v>
      </c>
    </row>
    <row r="138" ht="15.75">
      <c r="F138" s="59">
        <f t="shared" si="7"/>
        <v>0</v>
      </c>
    </row>
    <row r="139" ht="15.75">
      <c r="F139" s="59">
        <f t="shared" si="7"/>
        <v>0</v>
      </c>
    </row>
    <row r="140" ht="15.75">
      <c r="F140" s="59">
        <f t="shared" si="7"/>
        <v>0</v>
      </c>
    </row>
    <row r="141" ht="15.75">
      <c r="F141" s="59">
        <f t="shared" si="7"/>
        <v>0</v>
      </c>
    </row>
    <row r="142" ht="15.75">
      <c r="F142" s="59">
        <f t="shared" si="7"/>
        <v>0</v>
      </c>
    </row>
    <row r="143" ht="15.75">
      <c r="F143" s="59">
        <f t="shared" si="7"/>
        <v>0</v>
      </c>
    </row>
    <row r="144" ht="15.75">
      <c r="F144" s="59">
        <f t="shared" si="7"/>
        <v>0</v>
      </c>
    </row>
    <row r="145" ht="15.75">
      <c r="F145" s="59">
        <f t="shared" si="7"/>
        <v>0</v>
      </c>
    </row>
    <row r="146" ht="15.75">
      <c r="F146" s="59">
        <f t="shared" si="7"/>
        <v>0</v>
      </c>
    </row>
    <row r="147" ht="15.75">
      <c r="F147" s="59">
        <f t="shared" si="7"/>
        <v>0</v>
      </c>
    </row>
    <row r="148" ht="15.75">
      <c r="F148" s="59">
        <f t="shared" si="7"/>
        <v>0</v>
      </c>
    </row>
    <row r="149" ht="15.75">
      <c r="F149" s="59">
        <f t="shared" si="7"/>
        <v>0</v>
      </c>
    </row>
    <row r="150" ht="15.75">
      <c r="F150" s="59">
        <f t="shared" si="7"/>
        <v>0</v>
      </c>
    </row>
    <row r="151" ht="15.75">
      <c r="F151" s="59">
        <f t="shared" si="7"/>
        <v>0</v>
      </c>
    </row>
    <row r="152" ht="15.75">
      <c r="F152" s="59">
        <f t="shared" si="7"/>
        <v>0</v>
      </c>
    </row>
    <row r="153" ht="15.75">
      <c r="F153" s="59">
        <f t="shared" si="7"/>
        <v>0</v>
      </c>
    </row>
    <row r="154" ht="15.75">
      <c r="F154" s="59">
        <f t="shared" si="7"/>
        <v>0</v>
      </c>
    </row>
    <row r="155" ht="15.75">
      <c r="F155" s="59">
        <f t="shared" si="7"/>
        <v>0</v>
      </c>
    </row>
    <row r="156" ht="15.75">
      <c r="F156" s="59">
        <f t="shared" si="7"/>
        <v>0</v>
      </c>
    </row>
    <row r="157" ht="15.75">
      <c r="F157" s="59">
        <f t="shared" si="7"/>
        <v>0</v>
      </c>
    </row>
    <row r="158" ht="15.75">
      <c r="F158" s="59">
        <f t="shared" si="7"/>
        <v>0</v>
      </c>
    </row>
    <row r="159" ht="15.75">
      <c r="F159" s="59">
        <f t="shared" si="7"/>
        <v>0</v>
      </c>
    </row>
    <row r="160" ht="15.75">
      <c r="F160" s="59">
        <f t="shared" si="7"/>
        <v>0</v>
      </c>
    </row>
    <row r="161" ht="15.75">
      <c r="F161" s="59">
        <f t="shared" si="7"/>
        <v>0</v>
      </c>
    </row>
    <row r="162" ht="15.75">
      <c r="F162" s="59">
        <f t="shared" si="7"/>
        <v>0</v>
      </c>
    </row>
    <row r="163" ht="15.75">
      <c r="F163" s="59">
        <f t="shared" si="7"/>
        <v>0</v>
      </c>
    </row>
    <row r="164" ht="15.75">
      <c r="F164" s="59">
        <f t="shared" si="7"/>
        <v>0</v>
      </c>
    </row>
    <row r="165" ht="15.75">
      <c r="F165" s="59">
        <f t="shared" si="7"/>
        <v>0</v>
      </c>
    </row>
    <row r="166" ht="15.75">
      <c r="F166" s="59">
        <f t="shared" si="7"/>
        <v>0</v>
      </c>
    </row>
    <row r="167" ht="15.75">
      <c r="F167" s="59">
        <f t="shared" si="7"/>
        <v>0</v>
      </c>
    </row>
    <row r="168" ht="15.75">
      <c r="F168" s="59">
        <f t="shared" si="7"/>
        <v>0</v>
      </c>
    </row>
    <row r="169" ht="15.75">
      <c r="F169" s="59">
        <f t="shared" si="7"/>
        <v>0</v>
      </c>
    </row>
    <row r="170" ht="15.75">
      <c r="F170" s="59">
        <f t="shared" si="7"/>
        <v>0</v>
      </c>
    </row>
    <row r="171" ht="15.75">
      <c r="F171" s="59">
        <f t="shared" si="7"/>
        <v>0</v>
      </c>
    </row>
    <row r="172" ht="15.75">
      <c r="F172" s="59">
        <f t="shared" si="7"/>
        <v>0</v>
      </c>
    </row>
    <row r="173" ht="15.75">
      <c r="F173" s="59">
        <f t="shared" si="7"/>
        <v>0</v>
      </c>
    </row>
    <row r="174" ht="15.75">
      <c r="F174" s="59">
        <f t="shared" si="7"/>
        <v>0</v>
      </c>
    </row>
    <row r="175" ht="15.75">
      <c r="F175" s="59">
        <f t="shared" si="7"/>
        <v>0</v>
      </c>
    </row>
    <row r="176" ht="15.75">
      <c r="F176" s="59">
        <f t="shared" si="7"/>
        <v>0</v>
      </c>
    </row>
    <row r="177" ht="15.75">
      <c r="F177" s="59">
        <f t="shared" si="7"/>
        <v>0</v>
      </c>
    </row>
    <row r="178" ht="15.75">
      <c r="F178" s="59">
        <f t="shared" si="7"/>
        <v>0</v>
      </c>
    </row>
    <row r="179" ht="15.75">
      <c r="F179" s="59">
        <f t="shared" si="7"/>
        <v>0</v>
      </c>
    </row>
    <row r="180" ht="15.75">
      <c r="F180" s="59">
        <f t="shared" si="7"/>
        <v>0</v>
      </c>
    </row>
    <row r="181" ht="15.75">
      <c r="F181" s="59">
        <f t="shared" si="7"/>
        <v>0</v>
      </c>
    </row>
    <row r="182" ht="15.75">
      <c r="F182" s="59">
        <f t="shared" si="7"/>
        <v>0</v>
      </c>
    </row>
    <row r="183" ht="15.75">
      <c r="F183" s="59">
        <f t="shared" si="7"/>
        <v>0</v>
      </c>
    </row>
    <row r="184" ht="15.75">
      <c r="F184" s="59">
        <f t="shared" si="7"/>
        <v>0</v>
      </c>
    </row>
    <row r="185" ht="15.75">
      <c r="F185" s="59">
        <f t="shared" si="7"/>
        <v>0</v>
      </c>
    </row>
    <row r="186" ht="15.75">
      <c r="F186" s="59">
        <f t="shared" si="7"/>
        <v>0</v>
      </c>
    </row>
    <row r="187" ht="15.75">
      <c r="F187" s="59">
        <f t="shared" si="7"/>
        <v>0</v>
      </c>
    </row>
    <row r="188" ht="15.75">
      <c r="F188" s="59">
        <f t="shared" si="7"/>
        <v>0</v>
      </c>
    </row>
    <row r="189" ht="15.75">
      <c r="F189" s="59">
        <f t="shared" si="7"/>
        <v>0</v>
      </c>
    </row>
    <row r="190" ht="15.75">
      <c r="F190" s="59">
        <f t="shared" si="7"/>
        <v>0</v>
      </c>
    </row>
    <row r="191" ht="15.75">
      <c r="F191" s="59">
        <f t="shared" si="7"/>
        <v>0</v>
      </c>
    </row>
    <row r="192" ht="15.75">
      <c r="F192" s="59">
        <f t="shared" si="7"/>
        <v>0</v>
      </c>
    </row>
    <row r="193" ht="15.75">
      <c r="F193" s="59">
        <f t="shared" si="7"/>
        <v>0</v>
      </c>
    </row>
    <row r="194" ht="15.75">
      <c r="F194" s="59">
        <f t="shared" si="7"/>
        <v>0</v>
      </c>
    </row>
    <row r="195" ht="15.75">
      <c r="F195" s="59">
        <f t="shared" si="7"/>
        <v>0</v>
      </c>
    </row>
    <row r="196" ht="15.75">
      <c r="F196" s="59">
        <f aca="true" t="shared" si="8" ref="F196:F211">SUM(G196:M196)</f>
        <v>0</v>
      </c>
    </row>
    <row r="197" ht="15.75">
      <c r="F197" s="59">
        <f t="shared" si="8"/>
        <v>0</v>
      </c>
    </row>
    <row r="198" ht="15.75">
      <c r="F198" s="59">
        <f t="shared" si="8"/>
        <v>0</v>
      </c>
    </row>
    <row r="199" ht="15.75">
      <c r="F199" s="59">
        <f t="shared" si="8"/>
        <v>0</v>
      </c>
    </row>
    <row r="200" ht="15.75">
      <c r="F200" s="59">
        <f t="shared" si="8"/>
        <v>0</v>
      </c>
    </row>
    <row r="201" ht="15.75">
      <c r="F201" s="59">
        <f t="shared" si="8"/>
        <v>0</v>
      </c>
    </row>
    <row r="202" ht="15.75">
      <c r="F202" s="59">
        <f t="shared" si="8"/>
        <v>0</v>
      </c>
    </row>
    <row r="203" ht="15.75">
      <c r="F203" s="59">
        <f t="shared" si="8"/>
        <v>0</v>
      </c>
    </row>
    <row r="204" ht="15.75">
      <c r="F204" s="59">
        <f t="shared" si="8"/>
        <v>0</v>
      </c>
    </row>
    <row r="205" ht="15.75">
      <c r="F205" s="59">
        <f t="shared" si="8"/>
        <v>0</v>
      </c>
    </row>
    <row r="206" ht="15.75">
      <c r="F206" s="59">
        <f t="shared" si="8"/>
        <v>0</v>
      </c>
    </row>
    <row r="207" ht="15.75">
      <c r="F207" s="59">
        <f t="shared" si="8"/>
        <v>0</v>
      </c>
    </row>
    <row r="208" ht="15.75">
      <c r="F208" s="59">
        <f t="shared" si="8"/>
        <v>0</v>
      </c>
    </row>
    <row r="209" ht="15.75">
      <c r="F209" s="59">
        <f t="shared" si="8"/>
        <v>0</v>
      </c>
    </row>
    <row r="210" ht="15.75">
      <c r="F210" s="59">
        <f t="shared" si="8"/>
        <v>0</v>
      </c>
    </row>
    <row r="211" ht="15.75">
      <c r="F211" s="59">
        <f t="shared" si="8"/>
        <v>0</v>
      </c>
    </row>
  </sheetData>
  <sheetProtection/>
  <autoFilter ref="A3:N3">
    <sortState ref="A4:N211">
      <sortCondition descending="1" sortBy="value" ref="F4:F211"/>
    </sortState>
  </autoFilter>
  <mergeCells count="2">
    <mergeCell ref="A1:N1"/>
    <mergeCell ref="G2:K2"/>
  </mergeCells>
  <printOptions/>
  <pageMargins left="0.14027777777777778" right="0" top="0.24027777777777778" bottom="0.19652777777777777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A4" sqref="A4:A46"/>
    </sheetView>
  </sheetViews>
  <sheetFormatPr defaultColWidth="9.140625" defaultRowHeight="12.75"/>
  <cols>
    <col min="1" max="1" width="6.8515625" style="107" customWidth="1"/>
    <col min="2" max="2" width="23.00390625" style="85" customWidth="1"/>
    <col min="3" max="3" width="16.00390625" style="85" customWidth="1"/>
    <col min="4" max="4" width="33.00390625" style="85" customWidth="1"/>
    <col min="5" max="5" width="8.57421875" style="104" customWidth="1"/>
    <col min="6" max="6" width="9.140625" style="79" customWidth="1"/>
    <col min="7" max="7" width="4.00390625" style="79" customWidth="1"/>
    <col min="8" max="9" width="4.00390625" style="64" customWidth="1"/>
    <col min="10" max="11" width="4.28125" style="101" customWidth="1"/>
    <col min="12" max="14" width="7.57421875" style="64" customWidth="1"/>
    <col min="15" max="15" width="7.28125" style="0" customWidth="1"/>
    <col min="16" max="17" width="7.57421875" style="0" customWidth="1"/>
    <col min="18" max="18" width="7.7109375" style="0" customWidth="1"/>
    <col min="19" max="19" width="9.28125" style="0" customWidth="1"/>
  </cols>
  <sheetData>
    <row r="1" spans="1:14" ht="30">
      <c r="A1" s="377" t="s">
        <v>141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20" ht="30.75">
      <c r="A2" s="13"/>
      <c r="B2" s="13"/>
      <c r="C2" s="13"/>
      <c r="D2" s="13"/>
      <c r="E2" s="13"/>
      <c r="F2" s="13"/>
      <c r="G2" s="378" t="s">
        <v>50</v>
      </c>
      <c r="H2" s="378"/>
      <c r="I2" s="378"/>
      <c r="J2" s="378"/>
      <c r="K2" s="378"/>
      <c r="L2" s="15"/>
      <c r="M2" s="15"/>
      <c r="N2" s="15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63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COUNTIF(N4:N100,6)</f>
        <v>0</v>
      </c>
      <c r="P3" s="5">
        <f>COUNTIF(N4:N100,5)</f>
        <v>0</v>
      </c>
      <c r="Q3" s="5">
        <f>COUNTIF(N4:N100,4)</f>
        <v>14</v>
      </c>
      <c r="R3" s="5">
        <f>COUNTIF(N4:N100,3)</f>
        <v>9</v>
      </c>
      <c r="S3" s="5">
        <f>COUNTIF(N4:N100,2)</f>
        <v>9</v>
      </c>
      <c r="T3" s="5">
        <f>COUNTIF(N4:N100,1)</f>
        <v>1</v>
      </c>
    </row>
    <row r="4" spans="1:14" ht="15.75">
      <c r="A4" s="331"/>
      <c r="B4" s="64" t="s">
        <v>264</v>
      </c>
      <c r="C4" s="64" t="s">
        <v>333</v>
      </c>
      <c r="D4" s="64" t="s">
        <v>146</v>
      </c>
      <c r="E4" s="344" t="s">
        <v>504</v>
      </c>
      <c r="F4" s="59">
        <f aca="true" t="shared" si="0" ref="F4:F35">SUM(G4:M4)</f>
        <v>60</v>
      </c>
      <c r="G4" s="61">
        <v>20</v>
      </c>
      <c r="H4" s="61">
        <v>20</v>
      </c>
      <c r="I4" s="61">
        <v>20</v>
      </c>
      <c r="J4" s="62">
        <v>20</v>
      </c>
      <c r="K4" s="87"/>
      <c r="L4" s="68">
        <f aca="true" t="shared" si="1" ref="L4:L44">IF(N4&lt;4,0,-MIN(G4:K4))</f>
        <v>-20</v>
      </c>
      <c r="M4" s="84"/>
      <c r="N4" s="84">
        <f aca="true" t="shared" si="2" ref="N4:N35">COUNTA(G4:K4)</f>
        <v>4</v>
      </c>
    </row>
    <row r="5" spans="1:20" ht="15.75">
      <c r="A5" s="331"/>
      <c r="B5" s="94" t="s">
        <v>391</v>
      </c>
      <c r="C5" s="64" t="s">
        <v>80</v>
      </c>
      <c r="D5" s="64" t="s">
        <v>230</v>
      </c>
      <c r="E5" s="344">
        <v>2003</v>
      </c>
      <c r="F5" s="59">
        <f t="shared" si="0"/>
        <v>52</v>
      </c>
      <c r="G5" s="60">
        <v>14</v>
      </c>
      <c r="H5" s="61">
        <v>16</v>
      </c>
      <c r="I5" s="61">
        <v>18</v>
      </c>
      <c r="J5" s="62">
        <v>18</v>
      </c>
      <c r="K5" s="87"/>
      <c r="L5" s="68">
        <f t="shared" si="1"/>
        <v>-14</v>
      </c>
      <c r="M5" s="84"/>
      <c r="N5" s="84">
        <f t="shared" si="2"/>
        <v>4</v>
      </c>
      <c r="O5" s="15"/>
      <c r="P5" s="15"/>
      <c r="Q5" s="15"/>
      <c r="R5" s="15"/>
      <c r="S5" s="15"/>
      <c r="T5" s="15"/>
    </row>
    <row r="6" spans="1:20" ht="15.75">
      <c r="A6" s="331"/>
      <c r="B6" s="64" t="s">
        <v>138</v>
      </c>
      <c r="C6" s="64" t="s">
        <v>86</v>
      </c>
      <c r="D6" s="64" t="s">
        <v>88</v>
      </c>
      <c r="E6" s="344" t="s">
        <v>512</v>
      </c>
      <c r="F6" s="59">
        <f t="shared" si="0"/>
        <v>52</v>
      </c>
      <c r="G6" s="61">
        <v>18</v>
      </c>
      <c r="H6" s="61">
        <v>18</v>
      </c>
      <c r="I6" s="61">
        <v>16</v>
      </c>
      <c r="J6" s="62">
        <v>16</v>
      </c>
      <c r="K6" s="87"/>
      <c r="L6" s="68">
        <f t="shared" si="1"/>
        <v>-16</v>
      </c>
      <c r="M6" s="84"/>
      <c r="N6" s="84">
        <f t="shared" si="2"/>
        <v>4</v>
      </c>
      <c r="O6" s="15"/>
      <c r="P6" s="15"/>
      <c r="Q6" s="15"/>
      <c r="R6" s="15"/>
      <c r="S6" s="15"/>
      <c r="T6" s="15"/>
    </row>
    <row r="7" spans="1:20" ht="15.75">
      <c r="A7" s="331"/>
      <c r="B7" s="64" t="s">
        <v>183</v>
      </c>
      <c r="C7" s="64" t="s">
        <v>122</v>
      </c>
      <c r="D7" s="64" t="s">
        <v>143</v>
      </c>
      <c r="E7" s="344">
        <v>2003</v>
      </c>
      <c r="F7" s="59">
        <f t="shared" si="0"/>
        <v>46</v>
      </c>
      <c r="G7" s="60">
        <v>16</v>
      </c>
      <c r="H7" s="61">
        <v>15</v>
      </c>
      <c r="I7" s="68">
        <v>15</v>
      </c>
      <c r="J7" s="87">
        <v>15</v>
      </c>
      <c r="K7" s="87"/>
      <c r="L7" s="68">
        <f t="shared" si="1"/>
        <v>-15</v>
      </c>
      <c r="M7" s="84"/>
      <c r="N7" s="84">
        <f t="shared" si="2"/>
        <v>4</v>
      </c>
      <c r="O7" s="15"/>
      <c r="P7" s="15"/>
      <c r="Q7" s="15"/>
      <c r="R7" s="15"/>
      <c r="S7" s="15"/>
      <c r="T7" s="15"/>
    </row>
    <row r="8" spans="1:20" ht="15.75">
      <c r="A8" s="331"/>
      <c r="B8" s="178" t="s">
        <v>447</v>
      </c>
      <c r="C8" s="178" t="s">
        <v>148</v>
      </c>
      <c r="D8" s="362" t="s">
        <v>149</v>
      </c>
      <c r="E8" s="325">
        <v>2004</v>
      </c>
      <c r="F8" s="59">
        <f t="shared" si="0"/>
        <v>40</v>
      </c>
      <c r="G8" s="60"/>
      <c r="H8" s="61">
        <v>13</v>
      </c>
      <c r="I8" s="68">
        <v>13</v>
      </c>
      <c r="J8" s="62">
        <v>14</v>
      </c>
      <c r="K8" s="87"/>
      <c r="L8" s="68">
        <f t="shared" si="1"/>
        <v>0</v>
      </c>
      <c r="M8" s="84"/>
      <c r="N8" s="84">
        <f t="shared" si="2"/>
        <v>3</v>
      </c>
      <c r="O8" s="15"/>
      <c r="P8" s="15"/>
      <c r="Q8" s="15"/>
      <c r="R8" s="15"/>
      <c r="S8" s="15"/>
      <c r="T8" s="15"/>
    </row>
    <row r="9" spans="1:20" ht="15.75">
      <c r="A9" s="331"/>
      <c r="B9" s="64" t="s">
        <v>145</v>
      </c>
      <c r="C9" s="64" t="s">
        <v>109</v>
      </c>
      <c r="D9" s="64" t="s">
        <v>157</v>
      </c>
      <c r="E9" s="344" t="s">
        <v>534</v>
      </c>
      <c r="F9" s="59">
        <f t="shared" si="0"/>
        <v>38</v>
      </c>
      <c r="G9" s="60">
        <v>13</v>
      </c>
      <c r="H9" s="61">
        <v>14</v>
      </c>
      <c r="I9" s="68">
        <v>11</v>
      </c>
      <c r="J9" s="87">
        <v>11</v>
      </c>
      <c r="K9" s="87"/>
      <c r="L9" s="68">
        <f t="shared" si="1"/>
        <v>-11</v>
      </c>
      <c r="M9" s="84"/>
      <c r="N9" s="84">
        <f t="shared" si="2"/>
        <v>4</v>
      </c>
      <c r="O9" s="15"/>
      <c r="P9" s="15"/>
      <c r="Q9" s="15"/>
      <c r="R9" s="15"/>
      <c r="S9" s="15"/>
      <c r="T9" s="15"/>
    </row>
    <row r="10" spans="1:20" ht="15.75">
      <c r="A10" s="331"/>
      <c r="B10" s="94" t="s">
        <v>231</v>
      </c>
      <c r="C10" s="94" t="s">
        <v>66</v>
      </c>
      <c r="D10" s="64" t="s">
        <v>88</v>
      </c>
      <c r="E10" s="344">
        <v>2003</v>
      </c>
      <c r="F10" s="59">
        <f t="shared" si="0"/>
        <v>36</v>
      </c>
      <c r="G10" s="60">
        <v>12</v>
      </c>
      <c r="H10" s="61">
        <v>12</v>
      </c>
      <c r="I10" s="61">
        <v>12</v>
      </c>
      <c r="J10" s="62">
        <v>12</v>
      </c>
      <c r="K10" s="87"/>
      <c r="L10" s="68">
        <f t="shared" si="1"/>
        <v>-12</v>
      </c>
      <c r="M10" s="84"/>
      <c r="N10" s="84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331"/>
      <c r="B11" s="64" t="s">
        <v>87</v>
      </c>
      <c r="C11" s="64" t="s">
        <v>59</v>
      </c>
      <c r="D11" s="64" t="s">
        <v>88</v>
      </c>
      <c r="E11" s="344">
        <v>2004</v>
      </c>
      <c r="F11" s="59">
        <f t="shared" si="0"/>
        <v>31</v>
      </c>
      <c r="G11" s="60">
        <v>11</v>
      </c>
      <c r="H11" s="61">
        <v>10</v>
      </c>
      <c r="I11" s="61">
        <v>8</v>
      </c>
      <c r="J11" s="62">
        <v>10</v>
      </c>
      <c r="K11" s="87"/>
      <c r="L11" s="68">
        <f t="shared" si="1"/>
        <v>-8</v>
      </c>
      <c r="M11" s="84"/>
      <c r="N11" s="84">
        <f t="shared" si="2"/>
        <v>4</v>
      </c>
      <c r="O11" s="15"/>
      <c r="P11" s="15"/>
      <c r="Q11" s="15"/>
      <c r="R11" s="15"/>
      <c r="S11" s="15"/>
      <c r="T11" s="15"/>
    </row>
    <row r="12" spans="1:20" ht="15.75">
      <c r="A12" s="331"/>
      <c r="B12" s="64" t="s">
        <v>304</v>
      </c>
      <c r="C12" s="64" t="s">
        <v>100</v>
      </c>
      <c r="D12" s="320" t="s">
        <v>149</v>
      </c>
      <c r="E12" s="344">
        <v>2003</v>
      </c>
      <c r="F12" s="59">
        <f t="shared" si="0"/>
        <v>30</v>
      </c>
      <c r="G12" s="60">
        <v>10</v>
      </c>
      <c r="H12" s="61">
        <v>11</v>
      </c>
      <c r="I12" s="68">
        <v>9</v>
      </c>
      <c r="J12" s="87"/>
      <c r="K12" s="87"/>
      <c r="L12" s="68">
        <f t="shared" si="1"/>
        <v>0</v>
      </c>
      <c r="M12" s="84"/>
      <c r="N12" s="84">
        <f t="shared" si="2"/>
        <v>3</v>
      </c>
      <c r="O12" s="15"/>
      <c r="P12" s="15"/>
      <c r="Q12" s="15"/>
      <c r="R12" s="15"/>
      <c r="S12" s="15"/>
      <c r="T12" s="15"/>
    </row>
    <row r="13" spans="1:20" ht="15.75">
      <c r="A13" s="331"/>
      <c r="B13" s="64" t="s">
        <v>142</v>
      </c>
      <c r="C13" s="64" t="s">
        <v>108</v>
      </c>
      <c r="D13" s="64" t="s">
        <v>143</v>
      </c>
      <c r="E13" s="344">
        <v>2004</v>
      </c>
      <c r="F13" s="59">
        <f t="shared" si="0"/>
        <v>29</v>
      </c>
      <c r="G13" s="60">
        <v>15</v>
      </c>
      <c r="H13" s="61"/>
      <c r="I13" s="61">
        <v>14</v>
      </c>
      <c r="J13" s="87"/>
      <c r="K13" s="87"/>
      <c r="L13" s="68">
        <f t="shared" si="1"/>
        <v>0</v>
      </c>
      <c r="M13" s="84"/>
      <c r="N13" s="84">
        <f t="shared" si="2"/>
        <v>2</v>
      </c>
      <c r="O13" s="15"/>
      <c r="P13" s="15"/>
      <c r="Q13" s="15"/>
      <c r="R13" s="15"/>
      <c r="S13" s="15"/>
      <c r="T13" s="15"/>
    </row>
    <row r="14" spans="1:20" ht="15.75">
      <c r="A14" s="331"/>
      <c r="B14" s="64" t="s">
        <v>144</v>
      </c>
      <c r="C14" s="64" t="s">
        <v>85</v>
      </c>
      <c r="D14" s="64" t="s">
        <v>88</v>
      </c>
      <c r="E14" s="344">
        <v>2004</v>
      </c>
      <c r="F14" s="59">
        <f t="shared" si="0"/>
        <v>26</v>
      </c>
      <c r="G14" s="60">
        <v>9</v>
      </c>
      <c r="H14" s="61">
        <v>8</v>
      </c>
      <c r="I14" s="68">
        <v>7</v>
      </c>
      <c r="J14" s="87">
        <v>9</v>
      </c>
      <c r="K14" s="87"/>
      <c r="L14" s="68">
        <f t="shared" si="1"/>
        <v>-7</v>
      </c>
      <c r="M14" s="84"/>
      <c r="N14" s="84">
        <f t="shared" si="2"/>
        <v>4</v>
      </c>
      <c r="O14" s="15"/>
      <c r="P14" s="15"/>
      <c r="Q14" s="15"/>
      <c r="R14" s="15"/>
      <c r="S14" s="15"/>
      <c r="T14" s="15"/>
    </row>
    <row r="15" spans="1:20" ht="15.75">
      <c r="A15" s="331"/>
      <c r="B15" s="313" t="s">
        <v>482</v>
      </c>
      <c r="C15" s="313" t="s">
        <v>61</v>
      </c>
      <c r="D15" s="353" t="s">
        <v>149</v>
      </c>
      <c r="E15" s="317">
        <v>2004</v>
      </c>
      <c r="F15" s="59">
        <f t="shared" si="0"/>
        <v>23</v>
      </c>
      <c r="G15" s="60"/>
      <c r="H15" s="61"/>
      <c r="I15" s="61">
        <v>10</v>
      </c>
      <c r="J15" s="87">
        <v>13</v>
      </c>
      <c r="K15" s="87"/>
      <c r="L15" s="68">
        <f t="shared" si="1"/>
        <v>0</v>
      </c>
      <c r="M15" s="84"/>
      <c r="N15" s="84">
        <f t="shared" si="2"/>
        <v>2</v>
      </c>
      <c r="O15" s="15"/>
      <c r="P15" s="15"/>
      <c r="Q15" s="15"/>
      <c r="R15" s="15"/>
      <c r="S15" s="15"/>
      <c r="T15" s="15"/>
    </row>
    <row r="16" spans="1:20" ht="15.75">
      <c r="A16" s="331"/>
      <c r="B16" s="64" t="s">
        <v>340</v>
      </c>
      <c r="C16" s="64" t="s">
        <v>59</v>
      </c>
      <c r="D16" s="64" t="s">
        <v>158</v>
      </c>
      <c r="E16" s="344">
        <v>2004</v>
      </c>
      <c r="F16" s="59">
        <f t="shared" si="0"/>
        <v>19</v>
      </c>
      <c r="G16" s="60">
        <v>6</v>
      </c>
      <c r="H16" s="61">
        <v>6</v>
      </c>
      <c r="I16" s="61">
        <v>4</v>
      </c>
      <c r="J16" s="87">
        <v>7</v>
      </c>
      <c r="K16" s="87"/>
      <c r="L16" s="68">
        <f t="shared" si="1"/>
        <v>-4</v>
      </c>
      <c r="M16" s="84"/>
      <c r="N16" s="84">
        <f t="shared" si="2"/>
        <v>4</v>
      </c>
      <c r="O16" s="15"/>
      <c r="P16" s="15"/>
      <c r="Q16" s="15"/>
      <c r="R16" s="15"/>
      <c r="S16" s="15"/>
      <c r="T16" s="15"/>
    </row>
    <row r="17" spans="1:20" ht="15.75">
      <c r="A17" s="331"/>
      <c r="B17" s="64" t="s">
        <v>285</v>
      </c>
      <c r="C17" s="64" t="s">
        <v>92</v>
      </c>
      <c r="D17" s="64" t="s">
        <v>88</v>
      </c>
      <c r="E17" s="344">
        <v>2004</v>
      </c>
      <c r="F17" s="59">
        <f t="shared" si="0"/>
        <v>19</v>
      </c>
      <c r="G17" s="60">
        <v>8</v>
      </c>
      <c r="H17" s="61"/>
      <c r="I17" s="61">
        <v>6</v>
      </c>
      <c r="J17" s="87">
        <v>5</v>
      </c>
      <c r="K17" s="87"/>
      <c r="L17" s="68">
        <f t="shared" si="1"/>
        <v>0</v>
      </c>
      <c r="M17" s="84"/>
      <c r="N17" s="84">
        <f t="shared" si="2"/>
        <v>3</v>
      </c>
      <c r="O17" s="15"/>
      <c r="P17" s="15"/>
      <c r="Q17" s="15"/>
      <c r="R17" s="15"/>
      <c r="S17" s="15"/>
      <c r="T17" s="15"/>
    </row>
    <row r="18" spans="1:20" ht="15.75">
      <c r="A18" s="331"/>
      <c r="B18" s="94" t="s">
        <v>164</v>
      </c>
      <c r="C18" s="94" t="s">
        <v>165</v>
      </c>
      <c r="D18" s="320" t="s">
        <v>149</v>
      </c>
      <c r="E18" s="344">
        <v>2004</v>
      </c>
      <c r="F18" s="59">
        <f t="shared" si="0"/>
        <v>19</v>
      </c>
      <c r="G18" s="60">
        <v>5</v>
      </c>
      <c r="H18" s="61">
        <v>9</v>
      </c>
      <c r="I18" s="68">
        <v>5</v>
      </c>
      <c r="J18" s="87">
        <v>2</v>
      </c>
      <c r="K18" s="87"/>
      <c r="L18" s="68">
        <f t="shared" si="1"/>
        <v>-2</v>
      </c>
      <c r="M18" s="84"/>
      <c r="N18" s="84">
        <f t="shared" si="2"/>
        <v>4</v>
      </c>
      <c r="O18" s="15"/>
      <c r="P18" s="15"/>
      <c r="Q18" s="15"/>
      <c r="R18" s="15"/>
      <c r="S18" s="15"/>
      <c r="T18" s="15"/>
    </row>
    <row r="19" spans="1:20" ht="15.75">
      <c r="A19" s="331"/>
      <c r="B19" s="94" t="s">
        <v>223</v>
      </c>
      <c r="C19" s="94" t="s">
        <v>331</v>
      </c>
      <c r="D19" s="64" t="s">
        <v>76</v>
      </c>
      <c r="E19" s="344">
        <v>2004</v>
      </c>
      <c r="F19" s="59">
        <f t="shared" si="0"/>
        <v>15</v>
      </c>
      <c r="G19" s="60">
        <v>7</v>
      </c>
      <c r="H19" s="61"/>
      <c r="I19" s="68"/>
      <c r="J19" s="62">
        <v>8</v>
      </c>
      <c r="K19" s="87"/>
      <c r="L19" s="68">
        <f t="shared" si="1"/>
        <v>0</v>
      </c>
      <c r="M19" s="84"/>
      <c r="N19" s="84">
        <f t="shared" si="2"/>
        <v>2</v>
      </c>
      <c r="O19" s="15"/>
      <c r="P19" s="15"/>
      <c r="Q19" s="15"/>
      <c r="R19" s="15"/>
      <c r="S19" s="15"/>
      <c r="T19" s="15"/>
    </row>
    <row r="20" spans="1:20" ht="15.75">
      <c r="A20" s="331"/>
      <c r="B20" s="64" t="s">
        <v>150</v>
      </c>
      <c r="C20" s="64" t="s">
        <v>151</v>
      </c>
      <c r="D20" s="320" t="s">
        <v>149</v>
      </c>
      <c r="E20" s="344">
        <v>2004</v>
      </c>
      <c r="F20" s="59">
        <f t="shared" si="0"/>
        <v>11</v>
      </c>
      <c r="G20" s="60">
        <v>1</v>
      </c>
      <c r="H20" s="61">
        <v>7</v>
      </c>
      <c r="I20" s="68">
        <v>1</v>
      </c>
      <c r="J20" s="62">
        <v>3</v>
      </c>
      <c r="K20" s="87"/>
      <c r="L20" s="68">
        <f t="shared" si="1"/>
        <v>-1</v>
      </c>
      <c r="M20" s="84"/>
      <c r="N20" s="84">
        <f t="shared" si="2"/>
        <v>4</v>
      </c>
      <c r="O20" s="5"/>
      <c r="P20" s="5"/>
      <c r="Q20" s="5"/>
      <c r="R20" s="5"/>
      <c r="S20" s="5"/>
      <c r="T20" s="15"/>
    </row>
    <row r="21" spans="1:20" ht="15.75">
      <c r="A21" s="331"/>
      <c r="B21" s="64" t="s">
        <v>153</v>
      </c>
      <c r="C21" s="64" t="s">
        <v>97</v>
      </c>
      <c r="D21" s="64" t="s">
        <v>77</v>
      </c>
      <c r="E21" s="344">
        <v>2004</v>
      </c>
      <c r="F21" s="59">
        <f t="shared" si="0"/>
        <v>10</v>
      </c>
      <c r="G21" s="60">
        <v>3</v>
      </c>
      <c r="H21" s="61">
        <v>5</v>
      </c>
      <c r="I21" s="61">
        <v>2</v>
      </c>
      <c r="J21" s="87"/>
      <c r="K21" s="87"/>
      <c r="L21" s="68">
        <f t="shared" si="1"/>
        <v>0</v>
      </c>
      <c r="M21" s="84"/>
      <c r="N21" s="84">
        <f t="shared" si="2"/>
        <v>3</v>
      </c>
      <c r="O21" s="15"/>
      <c r="P21" s="15"/>
      <c r="Q21" s="15"/>
      <c r="R21" s="15"/>
      <c r="S21" s="15"/>
      <c r="T21" s="15"/>
    </row>
    <row r="22" spans="1:20" ht="15.75">
      <c r="A22" s="331"/>
      <c r="B22" s="64" t="s">
        <v>392</v>
      </c>
      <c r="C22" s="64" t="s">
        <v>393</v>
      </c>
      <c r="D22" s="64" t="s">
        <v>77</v>
      </c>
      <c r="E22" s="344">
        <v>2004</v>
      </c>
      <c r="F22" s="59">
        <f t="shared" si="0"/>
        <v>8</v>
      </c>
      <c r="G22" s="60">
        <v>4</v>
      </c>
      <c r="H22" s="61">
        <v>3</v>
      </c>
      <c r="I22" s="68">
        <v>1</v>
      </c>
      <c r="J22" s="62"/>
      <c r="K22" s="87"/>
      <c r="L22" s="68">
        <f t="shared" si="1"/>
        <v>0</v>
      </c>
      <c r="M22" s="84"/>
      <c r="N22" s="84">
        <f t="shared" si="2"/>
        <v>3</v>
      </c>
      <c r="O22" s="15"/>
      <c r="P22" s="15"/>
      <c r="Q22" s="15"/>
      <c r="R22" s="15"/>
      <c r="S22" s="15"/>
      <c r="T22" s="15"/>
    </row>
    <row r="23" spans="1:20" ht="15.75">
      <c r="A23" s="331"/>
      <c r="B23" s="85" t="s">
        <v>129</v>
      </c>
      <c r="C23" s="85" t="s">
        <v>484</v>
      </c>
      <c r="D23" s="85" t="s">
        <v>76</v>
      </c>
      <c r="E23" s="102">
        <v>2004</v>
      </c>
      <c r="F23" s="59">
        <f t="shared" si="0"/>
        <v>7</v>
      </c>
      <c r="G23" s="68"/>
      <c r="H23" s="60"/>
      <c r="I23" s="68">
        <v>1</v>
      </c>
      <c r="J23" s="62">
        <v>6</v>
      </c>
      <c r="K23" s="87"/>
      <c r="L23" s="68">
        <f t="shared" si="1"/>
        <v>0</v>
      </c>
      <c r="M23" s="84"/>
      <c r="N23" s="84">
        <f t="shared" si="2"/>
        <v>2</v>
      </c>
      <c r="O23" s="15"/>
      <c r="P23" s="15"/>
      <c r="Q23" s="15"/>
      <c r="R23" s="15"/>
      <c r="S23" s="15"/>
      <c r="T23" s="15"/>
    </row>
    <row r="24" spans="1:20" ht="15.75">
      <c r="A24" s="331"/>
      <c r="B24" s="64" t="s">
        <v>154</v>
      </c>
      <c r="C24" s="64" t="s">
        <v>125</v>
      </c>
      <c r="D24" s="64" t="s">
        <v>158</v>
      </c>
      <c r="E24" s="344">
        <v>2004</v>
      </c>
      <c r="F24" s="59">
        <f t="shared" si="0"/>
        <v>6</v>
      </c>
      <c r="G24" s="60">
        <v>1</v>
      </c>
      <c r="H24" s="61">
        <v>4</v>
      </c>
      <c r="I24" s="68">
        <v>1</v>
      </c>
      <c r="J24" s="62">
        <v>1</v>
      </c>
      <c r="K24" s="87"/>
      <c r="L24" s="68">
        <f t="shared" si="1"/>
        <v>-1</v>
      </c>
      <c r="M24" s="84"/>
      <c r="N24" s="84">
        <f t="shared" si="2"/>
        <v>4</v>
      </c>
      <c r="O24" s="15"/>
      <c r="P24" s="15"/>
      <c r="Q24" s="15"/>
      <c r="R24" s="15"/>
      <c r="S24" s="15"/>
      <c r="T24" s="15"/>
    </row>
    <row r="25" spans="1:20" ht="15.75">
      <c r="A25" s="331"/>
      <c r="B25" s="313" t="s">
        <v>483</v>
      </c>
      <c r="C25" s="313" t="s">
        <v>61</v>
      </c>
      <c r="D25" s="353" t="s">
        <v>76</v>
      </c>
      <c r="E25" s="317">
        <v>2004</v>
      </c>
      <c r="F25" s="59">
        <f t="shared" si="0"/>
        <v>5</v>
      </c>
      <c r="G25" s="68"/>
      <c r="H25" s="61"/>
      <c r="I25" s="68">
        <v>1</v>
      </c>
      <c r="J25" s="62">
        <v>4</v>
      </c>
      <c r="K25" s="87"/>
      <c r="L25" s="68">
        <f t="shared" si="1"/>
        <v>0</v>
      </c>
      <c r="M25" s="84"/>
      <c r="N25" s="84">
        <f t="shared" si="2"/>
        <v>2</v>
      </c>
      <c r="O25" s="15"/>
      <c r="P25" s="15"/>
      <c r="Q25" s="15"/>
      <c r="R25" s="15"/>
      <c r="S25" s="15"/>
      <c r="T25" s="15"/>
    </row>
    <row r="26" spans="1:20" ht="15.75">
      <c r="A26" s="331"/>
      <c r="B26" s="64" t="s">
        <v>292</v>
      </c>
      <c r="C26" s="64" t="s">
        <v>84</v>
      </c>
      <c r="D26" s="64" t="s">
        <v>146</v>
      </c>
      <c r="E26" s="344">
        <v>2004</v>
      </c>
      <c r="F26" s="59">
        <f t="shared" si="0"/>
        <v>5</v>
      </c>
      <c r="G26" s="60">
        <v>2</v>
      </c>
      <c r="H26" s="61"/>
      <c r="I26" s="68">
        <v>3</v>
      </c>
      <c r="J26" s="62"/>
      <c r="K26" s="87"/>
      <c r="L26" s="68">
        <f t="shared" si="1"/>
        <v>0</v>
      </c>
      <c r="M26" s="84"/>
      <c r="N26" s="84">
        <f t="shared" si="2"/>
        <v>2</v>
      </c>
      <c r="O26" s="15"/>
      <c r="P26" s="15"/>
      <c r="Q26" s="15"/>
      <c r="R26" s="15"/>
      <c r="S26" s="15"/>
      <c r="T26" s="15"/>
    </row>
    <row r="27" spans="1:20" ht="15.75">
      <c r="A27" s="331"/>
      <c r="B27" s="64" t="s">
        <v>156</v>
      </c>
      <c r="C27" s="64" t="s">
        <v>58</v>
      </c>
      <c r="D27" s="64" t="s">
        <v>157</v>
      </c>
      <c r="E27" s="344">
        <v>2004</v>
      </c>
      <c r="F27" s="59">
        <f t="shared" si="0"/>
        <v>4</v>
      </c>
      <c r="G27" s="60">
        <v>1</v>
      </c>
      <c r="H27" s="61">
        <v>2</v>
      </c>
      <c r="I27" s="68">
        <v>1</v>
      </c>
      <c r="J27" s="87"/>
      <c r="K27" s="87"/>
      <c r="L27" s="68">
        <f t="shared" si="1"/>
        <v>0</v>
      </c>
      <c r="M27" s="84"/>
      <c r="N27" s="84">
        <f t="shared" si="2"/>
        <v>3</v>
      </c>
      <c r="O27" s="15"/>
      <c r="P27" s="15"/>
      <c r="Q27" s="15"/>
      <c r="R27" s="15"/>
      <c r="S27" s="15"/>
      <c r="T27" s="15"/>
    </row>
    <row r="28" spans="1:20" ht="15.75">
      <c r="A28" s="331"/>
      <c r="B28" s="64" t="s">
        <v>159</v>
      </c>
      <c r="C28" s="64" t="s">
        <v>62</v>
      </c>
      <c r="D28" s="64" t="s">
        <v>157</v>
      </c>
      <c r="E28" s="344">
        <v>2004</v>
      </c>
      <c r="F28" s="59">
        <f t="shared" si="0"/>
        <v>3</v>
      </c>
      <c r="G28" s="60">
        <v>1</v>
      </c>
      <c r="H28" s="61">
        <v>1</v>
      </c>
      <c r="I28" s="61"/>
      <c r="J28" s="62">
        <v>1</v>
      </c>
      <c r="K28" s="87"/>
      <c r="L28" s="68">
        <f t="shared" si="1"/>
        <v>0</v>
      </c>
      <c r="M28" s="84"/>
      <c r="N28" s="84">
        <f t="shared" si="2"/>
        <v>3</v>
      </c>
      <c r="O28" s="15"/>
      <c r="P28" s="15"/>
      <c r="Q28" s="15"/>
      <c r="R28" s="15"/>
      <c r="S28" s="15"/>
      <c r="T28" s="15"/>
    </row>
    <row r="29" spans="1:20" ht="15.75">
      <c r="A29" s="331"/>
      <c r="B29" s="86" t="s">
        <v>448</v>
      </c>
      <c r="C29" s="86" t="s">
        <v>85</v>
      </c>
      <c r="D29" s="358" t="s">
        <v>77</v>
      </c>
      <c r="E29" s="317">
        <v>2004</v>
      </c>
      <c r="F29" s="59">
        <f t="shared" si="0"/>
        <v>3</v>
      </c>
      <c r="G29" s="60"/>
      <c r="H29" s="61">
        <v>1</v>
      </c>
      <c r="I29" s="68">
        <v>1</v>
      </c>
      <c r="J29" s="62">
        <v>1</v>
      </c>
      <c r="K29" s="87"/>
      <c r="L29" s="68">
        <f t="shared" si="1"/>
        <v>0</v>
      </c>
      <c r="M29" s="84"/>
      <c r="N29" s="84">
        <f t="shared" si="2"/>
        <v>3</v>
      </c>
      <c r="O29" s="15"/>
      <c r="P29" s="15"/>
      <c r="Q29" s="15"/>
      <c r="R29" s="15"/>
      <c r="S29" s="15"/>
      <c r="T29" s="15"/>
    </row>
    <row r="30" spans="1:20" ht="15.75">
      <c r="A30" s="331"/>
      <c r="B30" s="64" t="s">
        <v>152</v>
      </c>
      <c r="C30" s="64" t="s">
        <v>116</v>
      </c>
      <c r="D30" s="64" t="s">
        <v>143</v>
      </c>
      <c r="E30" s="344">
        <v>2004</v>
      </c>
      <c r="F30" s="59">
        <f t="shared" si="0"/>
        <v>3</v>
      </c>
      <c r="G30" s="60">
        <v>1</v>
      </c>
      <c r="H30" s="61">
        <v>1</v>
      </c>
      <c r="I30" s="68">
        <v>1</v>
      </c>
      <c r="J30" s="62">
        <v>1</v>
      </c>
      <c r="K30" s="87"/>
      <c r="L30" s="68">
        <f t="shared" si="1"/>
        <v>-1</v>
      </c>
      <c r="M30" s="84"/>
      <c r="N30" s="84">
        <f t="shared" si="2"/>
        <v>4</v>
      </c>
      <c r="O30" s="15"/>
      <c r="P30" s="15"/>
      <c r="Q30" s="15"/>
      <c r="R30" s="15"/>
      <c r="S30" s="15"/>
      <c r="T30" s="15"/>
    </row>
    <row r="31" spans="1:20" ht="15.75">
      <c r="A31" s="331"/>
      <c r="B31" s="85" t="s">
        <v>443</v>
      </c>
      <c r="C31" s="85" t="s">
        <v>122</v>
      </c>
      <c r="D31" s="85" t="s">
        <v>88</v>
      </c>
      <c r="E31" s="102">
        <v>2004</v>
      </c>
      <c r="F31" s="59">
        <f t="shared" si="0"/>
        <v>3</v>
      </c>
      <c r="G31" s="68"/>
      <c r="H31" s="61">
        <v>1</v>
      </c>
      <c r="I31" s="68">
        <v>1</v>
      </c>
      <c r="J31" s="62">
        <v>1</v>
      </c>
      <c r="K31" s="87"/>
      <c r="L31" s="68">
        <f t="shared" si="1"/>
        <v>0</v>
      </c>
      <c r="M31" s="84"/>
      <c r="N31" s="84">
        <f t="shared" si="2"/>
        <v>3</v>
      </c>
      <c r="O31" s="15"/>
      <c r="P31" s="15"/>
      <c r="Q31" s="15"/>
      <c r="R31" s="15"/>
      <c r="S31" s="15"/>
      <c r="T31" s="15"/>
    </row>
    <row r="32" spans="1:20" ht="15.75">
      <c r="A32" s="331"/>
      <c r="B32" s="64" t="s">
        <v>234</v>
      </c>
      <c r="C32" s="64" t="s">
        <v>68</v>
      </c>
      <c r="D32" s="64" t="s">
        <v>157</v>
      </c>
      <c r="E32" s="344">
        <v>2003</v>
      </c>
      <c r="F32" s="59">
        <f t="shared" si="0"/>
        <v>3</v>
      </c>
      <c r="G32" s="60">
        <v>1</v>
      </c>
      <c r="H32" s="61">
        <v>1</v>
      </c>
      <c r="I32" s="68">
        <v>1</v>
      </c>
      <c r="J32" s="62">
        <v>1</v>
      </c>
      <c r="K32" s="87"/>
      <c r="L32" s="68">
        <f t="shared" si="1"/>
        <v>-1</v>
      </c>
      <c r="M32" s="84"/>
      <c r="N32" s="84">
        <f t="shared" si="2"/>
        <v>4</v>
      </c>
      <c r="O32" s="15"/>
      <c r="P32" s="15"/>
      <c r="Q32" s="15"/>
      <c r="R32" s="15"/>
      <c r="S32" s="15"/>
      <c r="T32" s="15"/>
    </row>
    <row r="33" spans="1:20" ht="15.75">
      <c r="A33" s="331"/>
      <c r="B33" s="64" t="s">
        <v>375</v>
      </c>
      <c r="C33" s="64" t="s">
        <v>67</v>
      </c>
      <c r="D33" s="64" t="s">
        <v>143</v>
      </c>
      <c r="E33" s="344">
        <v>2004</v>
      </c>
      <c r="F33" s="59">
        <f t="shared" si="0"/>
        <v>2</v>
      </c>
      <c r="G33" s="60">
        <v>1</v>
      </c>
      <c r="H33" s="61"/>
      <c r="I33" s="68"/>
      <c r="J33" s="62">
        <v>1</v>
      </c>
      <c r="K33" s="87"/>
      <c r="L33" s="68">
        <f t="shared" si="1"/>
        <v>0</v>
      </c>
      <c r="M33" s="84"/>
      <c r="N33" s="84">
        <f t="shared" si="2"/>
        <v>2</v>
      </c>
      <c r="O33" s="15"/>
      <c r="P33" s="15"/>
      <c r="Q33" s="15"/>
      <c r="R33" s="15"/>
      <c r="S33" s="15"/>
      <c r="T33" s="15"/>
    </row>
    <row r="34" spans="1:20" ht="15.75">
      <c r="A34" s="331"/>
      <c r="B34" s="313" t="s">
        <v>394</v>
      </c>
      <c r="C34" s="313" t="s">
        <v>102</v>
      </c>
      <c r="D34" s="354" t="s">
        <v>143</v>
      </c>
      <c r="E34" s="316">
        <v>2004</v>
      </c>
      <c r="F34" s="59">
        <f t="shared" si="0"/>
        <v>2</v>
      </c>
      <c r="G34" s="60">
        <v>1</v>
      </c>
      <c r="H34" s="61"/>
      <c r="I34" s="68"/>
      <c r="J34" s="62">
        <v>1</v>
      </c>
      <c r="K34" s="87"/>
      <c r="L34" s="68">
        <f t="shared" si="1"/>
        <v>0</v>
      </c>
      <c r="M34" s="84"/>
      <c r="N34" s="84">
        <f t="shared" si="2"/>
        <v>2</v>
      </c>
      <c r="O34" s="15"/>
      <c r="P34" s="15"/>
      <c r="Q34" s="15"/>
      <c r="R34" s="15"/>
      <c r="S34" s="15"/>
      <c r="T34" s="15"/>
    </row>
    <row r="35" spans="1:14" ht="15.75">
      <c r="A35" s="331"/>
      <c r="B35" s="64" t="s">
        <v>147</v>
      </c>
      <c r="C35" s="64" t="s">
        <v>148</v>
      </c>
      <c r="D35" s="320" t="s">
        <v>149</v>
      </c>
      <c r="E35" s="344">
        <v>2004</v>
      </c>
      <c r="F35" s="59">
        <f t="shared" si="0"/>
        <v>2</v>
      </c>
      <c r="G35" s="60">
        <v>1</v>
      </c>
      <c r="H35" s="61">
        <v>1</v>
      </c>
      <c r="I35" s="61"/>
      <c r="J35" s="87"/>
      <c r="K35" s="87"/>
      <c r="L35" s="68">
        <f t="shared" si="1"/>
        <v>0</v>
      </c>
      <c r="M35" s="84"/>
      <c r="N35" s="84">
        <f t="shared" si="2"/>
        <v>2</v>
      </c>
    </row>
    <row r="36" spans="1:14" ht="15.75">
      <c r="A36" s="331"/>
      <c r="B36" s="64" t="s">
        <v>395</v>
      </c>
      <c r="C36" s="64" t="s">
        <v>83</v>
      </c>
      <c r="D36" s="64" t="s">
        <v>143</v>
      </c>
      <c r="E36" s="344">
        <v>2004</v>
      </c>
      <c r="F36" s="59">
        <f aca="true" t="shared" si="3" ref="F36:F67">SUM(G36:M36)</f>
        <v>1</v>
      </c>
      <c r="G36" s="60">
        <v>1</v>
      </c>
      <c r="H36" s="61"/>
      <c r="I36" s="68"/>
      <c r="J36" s="87"/>
      <c r="K36" s="87"/>
      <c r="L36" s="68">
        <f t="shared" si="1"/>
        <v>0</v>
      </c>
      <c r="M36" s="84"/>
      <c r="N36" s="84">
        <f aca="true" t="shared" si="4" ref="N36:N67">COUNTA(G36:K36)</f>
        <v>1</v>
      </c>
    </row>
    <row r="37" spans="1:14" ht="15.75">
      <c r="A37" s="331"/>
      <c r="B37" s="86"/>
      <c r="C37" s="86"/>
      <c r="D37" s="318"/>
      <c r="E37" s="317"/>
      <c r="F37" s="59">
        <f t="shared" si="3"/>
        <v>0</v>
      </c>
      <c r="G37" s="68"/>
      <c r="H37" s="61"/>
      <c r="I37" s="68"/>
      <c r="J37" s="87"/>
      <c r="K37" s="87"/>
      <c r="L37" s="68">
        <f t="shared" si="1"/>
        <v>0</v>
      </c>
      <c r="M37" s="84"/>
      <c r="N37" s="84">
        <f t="shared" si="4"/>
        <v>0</v>
      </c>
    </row>
    <row r="38" spans="1:14" ht="15.75">
      <c r="A38" s="331"/>
      <c r="B38" s="313"/>
      <c r="C38" s="313"/>
      <c r="D38" s="320"/>
      <c r="E38" s="317"/>
      <c r="F38" s="59">
        <f t="shared" si="3"/>
        <v>0</v>
      </c>
      <c r="G38" s="60"/>
      <c r="H38" s="61"/>
      <c r="I38" s="61"/>
      <c r="J38" s="87"/>
      <c r="K38" s="87"/>
      <c r="L38" s="68">
        <f t="shared" si="1"/>
        <v>0</v>
      </c>
      <c r="M38" s="84"/>
      <c r="N38" s="84">
        <f t="shared" si="4"/>
        <v>0</v>
      </c>
    </row>
    <row r="39" spans="1:14" ht="15.75">
      <c r="A39" s="331"/>
      <c r="B39" s="313"/>
      <c r="C39" s="313"/>
      <c r="D39" s="320"/>
      <c r="E39" s="317"/>
      <c r="F39" s="59">
        <f t="shared" si="3"/>
        <v>0</v>
      </c>
      <c r="G39" s="68"/>
      <c r="H39" s="61"/>
      <c r="I39" s="68"/>
      <c r="J39" s="87"/>
      <c r="K39" s="87"/>
      <c r="L39" s="68">
        <f t="shared" si="1"/>
        <v>0</v>
      </c>
      <c r="M39" s="84"/>
      <c r="N39" s="84">
        <f t="shared" si="4"/>
        <v>0</v>
      </c>
    </row>
    <row r="40" spans="1:14" ht="15.75">
      <c r="A40" s="331"/>
      <c r="B40" s="313"/>
      <c r="C40" s="313"/>
      <c r="D40" s="320"/>
      <c r="E40" s="317"/>
      <c r="F40" s="59">
        <f t="shared" si="3"/>
        <v>0</v>
      </c>
      <c r="G40" s="68"/>
      <c r="H40" s="61"/>
      <c r="I40" s="61"/>
      <c r="J40" s="61"/>
      <c r="K40" s="87"/>
      <c r="L40" s="68">
        <f t="shared" si="1"/>
        <v>0</v>
      </c>
      <c r="M40" s="84"/>
      <c r="N40" s="84">
        <f t="shared" si="4"/>
        <v>0</v>
      </c>
    </row>
    <row r="41" spans="1:14" ht="15.75">
      <c r="A41" s="331"/>
      <c r="E41" s="317"/>
      <c r="F41" s="59">
        <f t="shared" si="3"/>
        <v>0</v>
      </c>
      <c r="G41" s="61"/>
      <c r="H41" s="61"/>
      <c r="I41" s="68"/>
      <c r="J41" s="87"/>
      <c r="K41" s="87"/>
      <c r="L41" s="68">
        <f t="shared" si="1"/>
        <v>0</v>
      </c>
      <c r="M41" s="84"/>
      <c r="N41" s="84">
        <f t="shared" si="4"/>
        <v>0</v>
      </c>
    </row>
    <row r="42" spans="1:14" ht="15.75">
      <c r="A42" s="331"/>
      <c r="E42" s="317"/>
      <c r="F42" s="59">
        <f t="shared" si="3"/>
        <v>0</v>
      </c>
      <c r="G42" s="61"/>
      <c r="H42" s="61"/>
      <c r="I42" s="68"/>
      <c r="J42" s="87"/>
      <c r="K42" s="87"/>
      <c r="L42" s="68">
        <f t="shared" si="1"/>
        <v>0</v>
      </c>
      <c r="M42" s="84"/>
      <c r="N42" s="84">
        <f t="shared" si="4"/>
        <v>0</v>
      </c>
    </row>
    <row r="43" spans="1:14" ht="15.75">
      <c r="A43" s="331"/>
      <c r="E43" s="317"/>
      <c r="F43" s="59">
        <f t="shared" si="3"/>
        <v>0</v>
      </c>
      <c r="G43" s="68"/>
      <c r="H43" s="68"/>
      <c r="I43" s="61"/>
      <c r="J43" s="87"/>
      <c r="K43" s="87"/>
      <c r="L43" s="68">
        <f t="shared" si="1"/>
        <v>0</v>
      </c>
      <c r="M43" s="84"/>
      <c r="N43" s="84">
        <f t="shared" si="4"/>
        <v>0</v>
      </c>
    </row>
    <row r="44" spans="1:14" ht="15.75">
      <c r="A44" s="331"/>
      <c r="B44" s="313"/>
      <c r="C44" s="313"/>
      <c r="D44" s="320"/>
      <c r="E44" s="317"/>
      <c r="F44" s="59">
        <f t="shared" si="3"/>
        <v>0</v>
      </c>
      <c r="G44" s="60"/>
      <c r="H44" s="61"/>
      <c r="I44" s="68"/>
      <c r="J44" s="87"/>
      <c r="K44" s="87"/>
      <c r="L44" s="68">
        <f t="shared" si="1"/>
        <v>0</v>
      </c>
      <c r="M44" s="84"/>
      <c r="N44" s="84">
        <f t="shared" si="4"/>
        <v>0</v>
      </c>
    </row>
    <row r="45" spans="1:14" ht="15.75">
      <c r="A45" s="331"/>
      <c r="B45" s="313"/>
      <c r="C45" s="313"/>
      <c r="D45" s="320"/>
      <c r="E45" s="317"/>
      <c r="F45" s="59">
        <f t="shared" si="3"/>
        <v>0</v>
      </c>
      <c r="G45" s="68"/>
      <c r="H45" s="61"/>
      <c r="I45" s="68"/>
      <c r="J45" s="87"/>
      <c r="K45" s="87"/>
      <c r="L45" s="84"/>
      <c r="M45" s="84"/>
      <c r="N45" s="84">
        <f t="shared" si="4"/>
        <v>0</v>
      </c>
    </row>
    <row r="46" spans="1:14" ht="15.75">
      <c r="A46" s="331"/>
      <c r="F46" s="59">
        <f t="shared" si="3"/>
        <v>0</v>
      </c>
      <c r="G46" s="68"/>
      <c r="H46" s="60"/>
      <c r="I46" s="61"/>
      <c r="J46" s="61"/>
      <c r="K46" s="87"/>
      <c r="L46" s="84"/>
      <c r="M46" s="84"/>
      <c r="N46" s="84">
        <f t="shared" si="4"/>
        <v>0</v>
      </c>
    </row>
    <row r="47" spans="1:14" ht="15.75">
      <c r="A47" s="331"/>
      <c r="F47" s="59">
        <f t="shared" si="3"/>
        <v>0</v>
      </c>
      <c r="G47" s="60"/>
      <c r="H47" s="61"/>
      <c r="I47" s="61"/>
      <c r="J47" s="62"/>
      <c r="K47" s="87"/>
      <c r="L47" s="84"/>
      <c r="M47" s="84"/>
      <c r="N47" s="84">
        <f t="shared" si="4"/>
        <v>0</v>
      </c>
    </row>
    <row r="48" spans="1:14" ht="15.75">
      <c r="A48" s="331"/>
      <c r="F48" s="59">
        <f t="shared" si="3"/>
        <v>0</v>
      </c>
      <c r="G48" s="68"/>
      <c r="H48" s="68"/>
      <c r="I48" s="61"/>
      <c r="J48" s="87"/>
      <c r="K48" s="62"/>
      <c r="L48" s="84"/>
      <c r="M48" s="84"/>
      <c r="N48" s="84">
        <f t="shared" si="4"/>
        <v>0</v>
      </c>
    </row>
    <row r="49" spans="1:14" ht="15.75">
      <c r="A49" s="331"/>
      <c r="F49" s="59">
        <f t="shared" si="3"/>
        <v>0</v>
      </c>
      <c r="G49" s="68"/>
      <c r="H49" s="60"/>
      <c r="I49" s="68"/>
      <c r="J49" s="68"/>
      <c r="K49" s="62"/>
      <c r="L49" s="84"/>
      <c r="M49" s="84"/>
      <c r="N49" s="84">
        <f t="shared" si="4"/>
        <v>0</v>
      </c>
    </row>
    <row r="50" spans="1:14" ht="15.75">
      <c r="A50" s="331"/>
      <c r="F50" s="59">
        <f t="shared" si="3"/>
        <v>0</v>
      </c>
      <c r="G50" s="61"/>
      <c r="H50" s="60"/>
      <c r="I50" s="68"/>
      <c r="J50" s="68"/>
      <c r="K50" s="87"/>
      <c r="L50" s="84"/>
      <c r="M50" s="84"/>
      <c r="N50" s="84">
        <f t="shared" si="4"/>
        <v>0</v>
      </c>
    </row>
    <row r="51" spans="1:14" ht="15.75">
      <c r="A51" s="331"/>
      <c r="F51" s="59">
        <f t="shared" si="3"/>
        <v>0</v>
      </c>
      <c r="G51" s="60"/>
      <c r="H51" s="61"/>
      <c r="I51" s="68"/>
      <c r="J51" s="87"/>
      <c r="K51" s="87"/>
      <c r="L51" s="84"/>
      <c r="M51" s="84"/>
      <c r="N51" s="84">
        <f t="shared" si="4"/>
        <v>0</v>
      </c>
    </row>
    <row r="52" spans="1:14" ht="15.75">
      <c r="A52" s="331"/>
      <c r="F52" s="59">
        <f t="shared" si="3"/>
        <v>0</v>
      </c>
      <c r="G52" s="68"/>
      <c r="H52" s="68"/>
      <c r="I52" s="61"/>
      <c r="J52" s="87"/>
      <c r="K52" s="87"/>
      <c r="L52" s="84"/>
      <c r="M52" s="84"/>
      <c r="N52" s="84">
        <f t="shared" si="4"/>
        <v>0</v>
      </c>
    </row>
    <row r="53" spans="1:14" ht="15.75">
      <c r="A53" s="331"/>
      <c r="F53" s="59">
        <f t="shared" si="3"/>
        <v>0</v>
      </c>
      <c r="G53" s="61"/>
      <c r="H53" s="61"/>
      <c r="I53" s="68"/>
      <c r="J53" s="62"/>
      <c r="K53" s="87"/>
      <c r="L53" s="84"/>
      <c r="M53" s="84"/>
      <c r="N53" s="84">
        <f t="shared" si="4"/>
        <v>0</v>
      </c>
    </row>
    <row r="54" spans="1:14" ht="15.75">
      <c r="A54" s="331"/>
      <c r="F54" s="59">
        <f t="shared" si="3"/>
        <v>0</v>
      </c>
      <c r="G54" s="68"/>
      <c r="H54" s="68"/>
      <c r="I54" s="61"/>
      <c r="J54" s="87"/>
      <c r="K54" s="87"/>
      <c r="L54" s="84"/>
      <c r="M54" s="84"/>
      <c r="N54" s="84">
        <f t="shared" si="4"/>
        <v>0</v>
      </c>
    </row>
    <row r="55" spans="1:14" ht="15.75">
      <c r="A55" s="331"/>
      <c r="F55" s="59">
        <f t="shared" si="3"/>
        <v>0</v>
      </c>
      <c r="G55" s="68"/>
      <c r="H55" s="61"/>
      <c r="I55" s="68"/>
      <c r="J55" s="61"/>
      <c r="K55" s="62"/>
      <c r="L55" s="84"/>
      <c r="M55" s="84"/>
      <c r="N55" s="84">
        <f t="shared" si="4"/>
        <v>0</v>
      </c>
    </row>
    <row r="56" spans="1:14" ht="15.75">
      <c r="A56" s="331"/>
      <c r="F56" s="59">
        <f t="shared" si="3"/>
        <v>0</v>
      </c>
      <c r="G56" s="68"/>
      <c r="H56" s="60"/>
      <c r="I56" s="68"/>
      <c r="J56" s="68"/>
      <c r="K56" s="62"/>
      <c r="L56" s="84"/>
      <c r="M56" s="84"/>
      <c r="N56" s="84">
        <f t="shared" si="4"/>
        <v>0</v>
      </c>
    </row>
    <row r="57" spans="1:14" ht="15.75">
      <c r="A57" s="84"/>
      <c r="B57" s="237"/>
      <c r="C57" s="237"/>
      <c r="D57" s="237"/>
      <c r="E57" s="184"/>
      <c r="F57" s="59">
        <f t="shared" si="3"/>
        <v>0</v>
      </c>
      <c r="G57" s="60"/>
      <c r="H57" s="61"/>
      <c r="I57" s="61"/>
      <c r="J57" s="61"/>
      <c r="K57" s="87"/>
      <c r="L57" s="84"/>
      <c r="M57" s="84"/>
      <c r="N57" s="84">
        <f t="shared" si="4"/>
        <v>0</v>
      </c>
    </row>
    <row r="58" spans="2:14" ht="15.75">
      <c r="B58" s="214"/>
      <c r="C58" s="214"/>
      <c r="D58" s="215"/>
      <c r="E58" s="164"/>
      <c r="F58" s="59">
        <f t="shared" si="3"/>
        <v>0</v>
      </c>
      <c r="G58" s="68"/>
      <c r="H58" s="68"/>
      <c r="I58" s="61"/>
      <c r="J58" s="61"/>
      <c r="K58" s="87"/>
      <c r="L58" s="84"/>
      <c r="M58" s="84"/>
      <c r="N58" s="84">
        <f t="shared" si="4"/>
        <v>0</v>
      </c>
    </row>
    <row r="59" spans="1:14" ht="15.75">
      <c r="A59" s="84"/>
      <c r="B59" s="238"/>
      <c r="C59" s="238"/>
      <c r="D59" s="238"/>
      <c r="E59" s="182"/>
      <c r="F59" s="59">
        <f t="shared" si="3"/>
        <v>0</v>
      </c>
      <c r="G59" s="68"/>
      <c r="H59" s="61"/>
      <c r="I59" s="61"/>
      <c r="J59" s="68"/>
      <c r="K59" s="87"/>
      <c r="L59" s="84"/>
      <c r="M59" s="84"/>
      <c r="N59" s="84">
        <f t="shared" si="4"/>
        <v>0</v>
      </c>
    </row>
    <row r="60" spans="1:14" ht="15.75">
      <c r="A60" s="84"/>
      <c r="C60" s="231"/>
      <c r="E60" s="174"/>
      <c r="F60" s="59">
        <f t="shared" si="3"/>
        <v>0</v>
      </c>
      <c r="G60" s="68"/>
      <c r="H60" s="61"/>
      <c r="I60" s="61"/>
      <c r="J60" s="68"/>
      <c r="K60" s="87"/>
      <c r="L60" s="84"/>
      <c r="M60" s="84"/>
      <c r="N60" s="84">
        <f t="shared" si="4"/>
        <v>0</v>
      </c>
    </row>
    <row r="61" spans="1:14" ht="15.75">
      <c r="A61" s="84"/>
      <c r="B61" s="233"/>
      <c r="C61" s="233"/>
      <c r="D61" s="237"/>
      <c r="E61" s="167"/>
      <c r="F61" s="59">
        <f t="shared" si="3"/>
        <v>0</v>
      </c>
      <c r="G61" s="68"/>
      <c r="H61" s="61"/>
      <c r="I61" s="61"/>
      <c r="J61" s="62"/>
      <c r="K61" s="87"/>
      <c r="L61" s="84"/>
      <c r="M61" s="84"/>
      <c r="N61" s="84">
        <f t="shared" si="4"/>
        <v>0</v>
      </c>
    </row>
    <row r="62" spans="2:14" ht="15.75">
      <c r="B62" s="232"/>
      <c r="C62" s="232"/>
      <c r="D62" s="237"/>
      <c r="E62" s="169"/>
      <c r="F62" s="59">
        <f t="shared" si="3"/>
        <v>0</v>
      </c>
      <c r="G62" s="68"/>
      <c r="H62" s="61"/>
      <c r="I62" s="61"/>
      <c r="J62" s="61"/>
      <c r="K62" s="87"/>
      <c r="L62" s="84"/>
      <c r="M62" s="84"/>
      <c r="N62" s="84">
        <f t="shared" si="4"/>
        <v>0</v>
      </c>
    </row>
    <row r="63" spans="1:14" ht="15.75">
      <c r="A63" s="84"/>
      <c r="B63" s="237"/>
      <c r="C63" s="237"/>
      <c r="D63" s="240"/>
      <c r="E63" s="184"/>
      <c r="F63" s="59">
        <f t="shared" si="3"/>
        <v>0</v>
      </c>
      <c r="G63" s="68"/>
      <c r="H63" s="68"/>
      <c r="I63" s="61"/>
      <c r="J63" s="68"/>
      <c r="K63" s="62"/>
      <c r="L63" s="84"/>
      <c r="M63" s="84"/>
      <c r="N63" s="84">
        <f t="shared" si="4"/>
        <v>0</v>
      </c>
    </row>
    <row r="64" spans="1:14" ht="15.75">
      <c r="A64" s="84"/>
      <c r="B64" s="238"/>
      <c r="C64" s="238"/>
      <c r="D64" s="238"/>
      <c r="E64" s="282"/>
      <c r="F64" s="59">
        <f t="shared" si="3"/>
        <v>0</v>
      </c>
      <c r="G64" s="68"/>
      <c r="H64" s="60"/>
      <c r="I64" s="61"/>
      <c r="J64" s="61"/>
      <c r="K64" s="62"/>
      <c r="L64" s="84"/>
      <c r="M64" s="84"/>
      <c r="N64" s="84">
        <f t="shared" si="4"/>
        <v>0</v>
      </c>
    </row>
    <row r="65" spans="1:14" ht="15.75">
      <c r="A65" s="84"/>
      <c r="B65" s="238"/>
      <c r="C65" s="238"/>
      <c r="D65" s="238"/>
      <c r="E65" s="282"/>
      <c r="F65" s="59">
        <f t="shared" si="3"/>
        <v>0</v>
      </c>
      <c r="G65" s="68"/>
      <c r="H65" s="68"/>
      <c r="I65" s="61"/>
      <c r="J65" s="61"/>
      <c r="K65" s="62"/>
      <c r="L65" s="84"/>
      <c r="M65" s="84"/>
      <c r="N65" s="84">
        <f t="shared" si="4"/>
        <v>0</v>
      </c>
    </row>
    <row r="66" spans="1:14" ht="15.75">
      <c r="A66" s="84"/>
      <c r="B66" s="217"/>
      <c r="C66" s="217"/>
      <c r="D66" s="217"/>
      <c r="E66" s="191"/>
      <c r="F66" s="59">
        <f t="shared" si="3"/>
        <v>0</v>
      </c>
      <c r="G66" s="60"/>
      <c r="H66" s="60"/>
      <c r="I66" s="61"/>
      <c r="J66" s="61"/>
      <c r="K66" s="62"/>
      <c r="L66" s="84"/>
      <c r="M66" s="84"/>
      <c r="N66" s="84">
        <f t="shared" si="4"/>
        <v>0</v>
      </c>
    </row>
    <row r="67" spans="1:14" ht="15.75">
      <c r="A67" s="181"/>
      <c r="B67" s="234"/>
      <c r="C67" s="234"/>
      <c r="D67" s="213"/>
      <c r="E67" s="128"/>
      <c r="F67" s="59">
        <f t="shared" si="3"/>
        <v>0</v>
      </c>
      <c r="G67" s="161"/>
      <c r="H67" s="161"/>
      <c r="I67" s="88"/>
      <c r="J67" s="88"/>
      <c r="K67" s="91"/>
      <c r="L67" s="181"/>
      <c r="M67" s="181"/>
      <c r="N67" s="181">
        <f t="shared" si="4"/>
        <v>0</v>
      </c>
    </row>
    <row r="68" spans="1:14" ht="15.75">
      <c r="A68" s="84"/>
      <c r="B68" s="229"/>
      <c r="C68" s="229"/>
      <c r="D68" s="239"/>
      <c r="E68" s="126"/>
      <c r="F68" s="59">
        <f aca="true" t="shared" si="5" ref="F68:F80">SUM(G68:M68)</f>
        <v>0</v>
      </c>
      <c r="G68" s="68"/>
      <c r="H68" s="68"/>
      <c r="I68" s="61"/>
      <c r="J68" s="61"/>
      <c r="K68" s="62"/>
      <c r="L68" s="84"/>
      <c r="M68" s="84"/>
      <c r="N68" s="84">
        <f aca="true" t="shared" si="6" ref="N68:N78">COUNTA(G68:K68)</f>
        <v>0</v>
      </c>
    </row>
    <row r="69" spans="1:14" ht="15.75">
      <c r="A69" s="84"/>
      <c r="B69" s="235"/>
      <c r="C69" s="235"/>
      <c r="D69" s="213"/>
      <c r="E69" s="130"/>
      <c r="F69" s="59">
        <f t="shared" si="5"/>
        <v>0</v>
      </c>
      <c r="H69" s="60"/>
      <c r="I69" s="61"/>
      <c r="J69" s="62"/>
      <c r="K69" s="62"/>
      <c r="L69" s="84"/>
      <c r="M69" s="84"/>
      <c r="N69" s="84">
        <f t="shared" si="6"/>
        <v>0</v>
      </c>
    </row>
    <row r="70" spans="1:14" ht="15.75">
      <c r="A70" s="84"/>
      <c r="B70" s="205"/>
      <c r="C70" s="205"/>
      <c r="D70" s="205"/>
      <c r="E70" s="97"/>
      <c r="F70" s="59">
        <f t="shared" si="5"/>
        <v>0</v>
      </c>
      <c r="I70" s="61"/>
      <c r="J70" s="62"/>
      <c r="K70" s="62"/>
      <c r="L70" s="84"/>
      <c r="M70" s="84"/>
      <c r="N70" s="84">
        <f t="shared" si="6"/>
        <v>0</v>
      </c>
    </row>
    <row r="71" spans="1:14" ht="15.75">
      <c r="A71" s="84"/>
      <c r="B71" s="213"/>
      <c r="C71" s="213"/>
      <c r="D71" s="213"/>
      <c r="E71" s="122"/>
      <c r="F71" s="59">
        <f t="shared" si="5"/>
        <v>0</v>
      </c>
      <c r="I71" s="61"/>
      <c r="J71" s="62"/>
      <c r="K71" s="67"/>
      <c r="L71" s="84"/>
      <c r="M71" s="84"/>
      <c r="N71" s="84">
        <f t="shared" si="6"/>
        <v>0</v>
      </c>
    </row>
    <row r="72" spans="1:14" ht="15.75">
      <c r="A72" s="84"/>
      <c r="B72" s="213"/>
      <c r="C72" s="213"/>
      <c r="D72" s="213"/>
      <c r="E72" s="122"/>
      <c r="F72" s="59">
        <f t="shared" si="5"/>
        <v>0</v>
      </c>
      <c r="H72" s="61"/>
      <c r="I72" s="61"/>
      <c r="L72" s="84"/>
      <c r="M72" s="84"/>
      <c r="N72" s="84">
        <f t="shared" si="6"/>
        <v>0</v>
      </c>
    </row>
    <row r="73" spans="1:14" ht="15.75">
      <c r="A73" s="84"/>
      <c r="B73" s="236"/>
      <c r="C73" s="236"/>
      <c r="D73" s="222"/>
      <c r="E73" s="134"/>
      <c r="F73" s="59">
        <f t="shared" si="5"/>
        <v>0</v>
      </c>
      <c r="I73" s="61"/>
      <c r="L73" s="84"/>
      <c r="M73" s="84"/>
      <c r="N73" s="84">
        <f t="shared" si="6"/>
        <v>0</v>
      </c>
    </row>
    <row r="74" spans="1:14" ht="15.75">
      <c r="A74" s="84"/>
      <c r="B74" s="213"/>
      <c r="C74" s="213"/>
      <c r="D74" s="213"/>
      <c r="E74" s="122"/>
      <c r="F74" s="59">
        <f t="shared" si="5"/>
        <v>0</v>
      </c>
      <c r="H74" s="61"/>
      <c r="I74" s="61"/>
      <c r="L74" s="84"/>
      <c r="M74" s="84"/>
      <c r="N74" s="84">
        <f t="shared" si="6"/>
        <v>0</v>
      </c>
    </row>
    <row r="75" spans="1:14" ht="15.75">
      <c r="A75" s="84"/>
      <c r="B75" s="213"/>
      <c r="C75" s="213"/>
      <c r="D75" s="213"/>
      <c r="E75" s="122"/>
      <c r="F75" s="59">
        <f t="shared" si="5"/>
        <v>0</v>
      </c>
      <c r="H75" s="61"/>
      <c r="I75" s="61"/>
      <c r="L75" s="68"/>
      <c r="M75" s="68"/>
      <c r="N75" s="68">
        <f t="shared" si="6"/>
        <v>0</v>
      </c>
    </row>
    <row r="76" spans="1:14" ht="15.75">
      <c r="A76" s="84"/>
      <c r="B76" s="213"/>
      <c r="C76" s="213"/>
      <c r="D76" s="213"/>
      <c r="E76" s="122"/>
      <c r="F76" s="59">
        <f t="shared" si="5"/>
        <v>0</v>
      </c>
      <c r="H76" s="61"/>
      <c r="I76" s="61"/>
      <c r="L76" s="68"/>
      <c r="M76" s="68"/>
      <c r="N76" s="68">
        <f t="shared" si="6"/>
        <v>0</v>
      </c>
    </row>
    <row r="77" spans="1:14" ht="15.75">
      <c r="A77" s="84"/>
      <c r="B77" s="213"/>
      <c r="C77" s="213"/>
      <c r="D77" s="213"/>
      <c r="E77" s="122"/>
      <c r="F77" s="59">
        <f t="shared" si="5"/>
        <v>0</v>
      </c>
      <c r="H77" s="61"/>
      <c r="I77" s="61"/>
      <c r="L77" s="68"/>
      <c r="M77" s="68"/>
      <c r="N77" s="68">
        <f t="shared" si="6"/>
        <v>0</v>
      </c>
    </row>
    <row r="78" spans="1:14" ht="15.75">
      <c r="A78" s="84"/>
      <c r="B78" s="229"/>
      <c r="C78" s="229"/>
      <c r="D78" s="239"/>
      <c r="E78" s="126"/>
      <c r="F78" s="59">
        <f t="shared" si="5"/>
        <v>0</v>
      </c>
      <c r="I78" s="61"/>
      <c r="L78" s="68"/>
      <c r="M78" s="68"/>
      <c r="N78" s="68">
        <f t="shared" si="6"/>
        <v>0</v>
      </c>
    </row>
    <row r="79" spans="1:6" ht="15.75">
      <c r="A79" s="84"/>
      <c r="B79" s="230"/>
      <c r="C79" s="230"/>
      <c r="D79" s="230"/>
      <c r="E79" s="146"/>
      <c r="F79" s="59">
        <f t="shared" si="5"/>
        <v>0</v>
      </c>
    </row>
    <row r="80" spans="1:6" ht="15.75">
      <c r="A80" s="84"/>
      <c r="B80" s="213"/>
      <c r="C80" s="213"/>
      <c r="D80" s="213"/>
      <c r="E80" s="150"/>
      <c r="F80" s="59">
        <f t="shared" si="5"/>
        <v>0</v>
      </c>
    </row>
  </sheetData>
  <sheetProtection/>
  <autoFilter ref="A3:N3">
    <sortState ref="A4:N80">
      <sortCondition descending="1" sortBy="value" ref="F4:F80"/>
    </sortState>
  </autoFilter>
  <mergeCells count="2">
    <mergeCell ref="A1:N1"/>
    <mergeCell ref="G2:K2"/>
  </mergeCells>
  <printOptions/>
  <pageMargins left="0.19652777777777777" right="0.19652777777777777" top="0" bottom="0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A4" sqref="A4:A64"/>
    </sheetView>
  </sheetViews>
  <sheetFormatPr defaultColWidth="9.140625" defaultRowHeight="12.75"/>
  <cols>
    <col min="1" max="1" width="6.57421875" style="110" customWidth="1"/>
    <col min="2" max="2" width="26.57421875" style="85" customWidth="1"/>
    <col min="3" max="3" width="14.28125" style="85" customWidth="1"/>
    <col min="4" max="4" width="29.00390625" style="85" customWidth="1"/>
    <col min="5" max="5" width="9.421875" style="58" customWidth="1"/>
    <col min="6" max="6" width="8.140625" style="79" customWidth="1"/>
    <col min="7" max="7" width="4.00390625" style="79" customWidth="1"/>
    <col min="8" max="11" width="4.00390625" style="64" customWidth="1"/>
    <col min="12" max="14" width="7.57421875" style="64" customWidth="1"/>
    <col min="15" max="15" width="6.140625" style="0" customWidth="1"/>
    <col min="16" max="19" width="8.00390625" style="0" customWidth="1"/>
  </cols>
  <sheetData>
    <row r="1" spans="1:20" ht="30">
      <c r="A1" s="377" t="s">
        <v>140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15"/>
      <c r="P1" s="15"/>
      <c r="Q1" s="15"/>
      <c r="R1" s="15"/>
      <c r="S1" s="15"/>
      <c r="T1" s="15"/>
    </row>
    <row r="2" spans="1:20" ht="15.75">
      <c r="A2" s="13"/>
      <c r="B2" s="13"/>
      <c r="C2" s="13"/>
      <c r="D2" s="13"/>
      <c r="E2" s="13"/>
      <c r="F2" s="13"/>
      <c r="G2" s="378" t="s">
        <v>50</v>
      </c>
      <c r="H2" s="378"/>
      <c r="I2" s="378"/>
      <c r="J2" s="378"/>
      <c r="K2" s="378"/>
      <c r="L2" s="15"/>
      <c r="M2" s="15"/>
      <c r="N2" s="15"/>
      <c r="O2" s="15"/>
      <c r="P2" s="15"/>
      <c r="Q2" s="15"/>
      <c r="R2" s="15"/>
      <c r="S2" s="15"/>
      <c r="T2" s="15"/>
    </row>
    <row r="3" spans="1:20" ht="63">
      <c r="A3" s="54" t="s">
        <v>27</v>
      </c>
      <c r="B3" s="53" t="s">
        <v>28</v>
      </c>
      <c r="C3" s="53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15"/>
      <c r="P3" s="15"/>
      <c r="Q3" s="15"/>
      <c r="R3" s="15"/>
      <c r="S3" s="15"/>
      <c r="T3" s="15"/>
    </row>
    <row r="4" spans="1:20" ht="15.75">
      <c r="A4" s="84"/>
      <c r="B4" s="64" t="s">
        <v>170</v>
      </c>
      <c r="C4" s="64" t="s">
        <v>249</v>
      </c>
      <c r="D4" s="64" t="s">
        <v>157</v>
      </c>
      <c r="E4" s="344" t="s">
        <v>504</v>
      </c>
      <c r="F4" s="59">
        <f aca="true" t="shared" si="0" ref="F4:F35">SUM(G4:M4)</f>
        <v>60</v>
      </c>
      <c r="G4" s="60">
        <v>18</v>
      </c>
      <c r="H4" s="61">
        <v>20</v>
      </c>
      <c r="I4" s="61">
        <v>20</v>
      </c>
      <c r="J4" s="68">
        <v>20</v>
      </c>
      <c r="K4" s="68"/>
      <c r="L4" s="68">
        <f aca="true" t="shared" si="1" ref="L4:L47">IF(N4&lt;4,0,-MIN(G4:K4))</f>
        <v>-18</v>
      </c>
      <c r="M4" s="68"/>
      <c r="N4" s="68">
        <f aca="true" t="shared" si="2" ref="N4:N35">COUNTA(G4:K4)</f>
        <v>4</v>
      </c>
      <c r="O4" s="5">
        <f>COUNTIF(N4:N100,6)</f>
        <v>0</v>
      </c>
      <c r="P4" s="5">
        <f>COUNTIF(N4:N100,5)</f>
        <v>0</v>
      </c>
      <c r="Q4" s="5">
        <f>COUNTIF(N4:N100,4)</f>
        <v>20</v>
      </c>
      <c r="R4" s="5">
        <f>COUNTIF(N4:N100,3)</f>
        <v>12</v>
      </c>
      <c r="S4" s="5">
        <f>COUNTIF(N4:N100,2)</f>
        <v>4</v>
      </c>
      <c r="T4" s="5">
        <f>COUNTIF(N4:N100,1)</f>
        <v>7</v>
      </c>
    </row>
    <row r="5" spans="1:20" ht="15.75">
      <c r="A5" s="84"/>
      <c r="B5" s="64" t="s">
        <v>170</v>
      </c>
      <c r="C5" s="64" t="s">
        <v>171</v>
      </c>
      <c r="D5" s="64" t="s">
        <v>157</v>
      </c>
      <c r="E5" s="344" t="s">
        <v>512</v>
      </c>
      <c r="F5" s="59">
        <f t="shared" si="0"/>
        <v>52</v>
      </c>
      <c r="G5" s="60">
        <v>16</v>
      </c>
      <c r="H5" s="60">
        <v>16</v>
      </c>
      <c r="I5" s="68">
        <v>18</v>
      </c>
      <c r="J5" s="68">
        <v>18</v>
      </c>
      <c r="K5" s="68"/>
      <c r="L5" s="68">
        <f t="shared" si="1"/>
        <v>-16</v>
      </c>
      <c r="M5" s="68"/>
      <c r="N5" s="68">
        <f t="shared" si="2"/>
        <v>4</v>
      </c>
      <c r="O5" s="15"/>
      <c r="P5" s="15"/>
      <c r="Q5" s="15"/>
      <c r="R5" s="15"/>
      <c r="S5" s="15"/>
      <c r="T5" s="15"/>
    </row>
    <row r="6" spans="1:20" ht="15.75">
      <c r="A6" s="84"/>
      <c r="B6" s="64" t="s">
        <v>352</v>
      </c>
      <c r="C6" s="64" t="s">
        <v>169</v>
      </c>
      <c r="D6" s="64" t="s">
        <v>157</v>
      </c>
      <c r="E6" s="344" t="s">
        <v>512</v>
      </c>
      <c r="F6" s="59">
        <f t="shared" si="0"/>
        <v>52</v>
      </c>
      <c r="G6" s="65">
        <v>20</v>
      </c>
      <c r="H6" s="61">
        <v>15</v>
      </c>
      <c r="I6" s="61">
        <v>16</v>
      </c>
      <c r="J6" s="68">
        <v>16</v>
      </c>
      <c r="K6" s="62"/>
      <c r="L6" s="68">
        <f t="shared" si="1"/>
        <v>-15</v>
      </c>
      <c r="M6" s="68"/>
      <c r="N6" s="68">
        <f t="shared" si="2"/>
        <v>4</v>
      </c>
      <c r="O6" s="15"/>
      <c r="P6" s="15"/>
      <c r="Q6" s="15"/>
      <c r="R6" s="15"/>
      <c r="S6" s="15"/>
      <c r="T6" s="15"/>
    </row>
    <row r="7" spans="1:20" ht="15.75">
      <c r="A7" s="84"/>
      <c r="B7" s="64" t="s">
        <v>177</v>
      </c>
      <c r="C7" s="64" t="s">
        <v>237</v>
      </c>
      <c r="D7" s="64" t="s">
        <v>77</v>
      </c>
      <c r="E7" s="344">
        <v>2003</v>
      </c>
      <c r="F7" s="59">
        <f t="shared" si="0"/>
        <v>47</v>
      </c>
      <c r="G7" s="60">
        <v>14</v>
      </c>
      <c r="H7" s="61">
        <v>18</v>
      </c>
      <c r="I7" s="61">
        <v>15</v>
      </c>
      <c r="J7" s="62">
        <v>9</v>
      </c>
      <c r="K7" s="68"/>
      <c r="L7" s="68">
        <f t="shared" si="1"/>
        <v>-9</v>
      </c>
      <c r="M7" s="68"/>
      <c r="N7" s="68">
        <f t="shared" si="2"/>
        <v>4</v>
      </c>
      <c r="O7" s="15"/>
      <c r="P7" s="15"/>
      <c r="Q7" s="15"/>
      <c r="R7" s="15"/>
      <c r="S7" s="15"/>
      <c r="T7" s="15"/>
    </row>
    <row r="8" spans="1:20" ht="15.75">
      <c r="A8" s="84"/>
      <c r="B8" s="64" t="s">
        <v>238</v>
      </c>
      <c r="C8" s="64" t="s">
        <v>196</v>
      </c>
      <c r="D8" s="64" t="s">
        <v>157</v>
      </c>
      <c r="E8" s="344" t="s">
        <v>534</v>
      </c>
      <c r="F8" s="59">
        <f t="shared" si="0"/>
        <v>41</v>
      </c>
      <c r="G8" s="60">
        <v>15</v>
      </c>
      <c r="H8" s="61">
        <v>13</v>
      </c>
      <c r="I8" s="61">
        <v>12</v>
      </c>
      <c r="J8" s="62">
        <v>13</v>
      </c>
      <c r="K8" s="62"/>
      <c r="L8" s="68">
        <f t="shared" si="1"/>
        <v>-12</v>
      </c>
      <c r="M8" s="68"/>
      <c r="N8" s="68">
        <f t="shared" si="2"/>
        <v>4</v>
      </c>
      <c r="O8" s="15"/>
      <c r="P8" s="15"/>
      <c r="Q8" s="15"/>
      <c r="R8" s="15"/>
      <c r="S8" s="15"/>
      <c r="T8" s="15"/>
    </row>
    <row r="9" spans="1:20" ht="15.75">
      <c r="A9" s="84"/>
      <c r="B9" s="64" t="s">
        <v>298</v>
      </c>
      <c r="C9" s="64" t="s">
        <v>299</v>
      </c>
      <c r="D9" s="64" t="s">
        <v>77</v>
      </c>
      <c r="E9" s="344">
        <v>2004</v>
      </c>
      <c r="F9" s="59">
        <f t="shared" si="0"/>
        <v>40</v>
      </c>
      <c r="G9" s="60">
        <v>13</v>
      </c>
      <c r="H9" s="60">
        <v>14</v>
      </c>
      <c r="I9" s="61">
        <v>13</v>
      </c>
      <c r="J9" s="68">
        <v>8</v>
      </c>
      <c r="K9" s="68"/>
      <c r="L9" s="68">
        <f t="shared" si="1"/>
        <v>-8</v>
      </c>
      <c r="M9" s="68"/>
      <c r="N9" s="68">
        <f t="shared" si="2"/>
        <v>4</v>
      </c>
      <c r="O9" s="15"/>
      <c r="P9" s="15"/>
      <c r="Q9" s="15"/>
      <c r="R9" s="15"/>
      <c r="S9" s="15"/>
      <c r="T9" s="15"/>
    </row>
    <row r="10" spans="1:20" ht="15.75">
      <c r="A10" s="84"/>
      <c r="B10" s="94" t="s">
        <v>378</v>
      </c>
      <c r="C10" s="94" t="s">
        <v>180</v>
      </c>
      <c r="D10" s="320" t="s">
        <v>149</v>
      </c>
      <c r="E10" s="344">
        <v>2003</v>
      </c>
      <c r="F10" s="59">
        <f t="shared" si="0"/>
        <v>39</v>
      </c>
      <c r="G10" s="60">
        <v>9</v>
      </c>
      <c r="H10" s="60">
        <v>10</v>
      </c>
      <c r="I10" s="61">
        <v>14</v>
      </c>
      <c r="J10" s="62">
        <v>15</v>
      </c>
      <c r="K10" s="62"/>
      <c r="L10" s="68">
        <f t="shared" si="1"/>
        <v>-9</v>
      </c>
      <c r="M10" s="68"/>
      <c r="N10" s="68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84"/>
      <c r="B11" s="64" t="s">
        <v>235</v>
      </c>
      <c r="C11" s="64" t="s">
        <v>236</v>
      </c>
      <c r="D11" s="320" t="s">
        <v>149</v>
      </c>
      <c r="E11" s="344">
        <v>2003</v>
      </c>
      <c r="F11" s="59">
        <f t="shared" si="0"/>
        <v>37</v>
      </c>
      <c r="G11" s="60">
        <v>10</v>
      </c>
      <c r="H11" s="60">
        <v>12</v>
      </c>
      <c r="I11" s="61">
        <v>11</v>
      </c>
      <c r="J11" s="68">
        <v>14</v>
      </c>
      <c r="K11" s="62"/>
      <c r="L11" s="68">
        <f t="shared" si="1"/>
        <v>-10</v>
      </c>
      <c r="M11" s="68"/>
      <c r="N11" s="68">
        <f t="shared" si="2"/>
        <v>4</v>
      </c>
      <c r="O11" s="15"/>
      <c r="P11" s="15"/>
      <c r="Q11" s="15"/>
      <c r="R11" s="15"/>
      <c r="S11" s="15"/>
      <c r="T11" s="15"/>
    </row>
    <row r="12" spans="1:20" ht="15.75">
      <c r="A12" s="84"/>
      <c r="B12" s="64" t="s">
        <v>243</v>
      </c>
      <c r="C12" s="64" t="s">
        <v>213</v>
      </c>
      <c r="D12" s="64" t="s">
        <v>88</v>
      </c>
      <c r="E12" s="344">
        <v>2003</v>
      </c>
      <c r="F12" s="59">
        <f t="shared" si="0"/>
        <v>34</v>
      </c>
      <c r="G12" s="60">
        <v>11</v>
      </c>
      <c r="H12" s="61">
        <v>11</v>
      </c>
      <c r="I12" s="61"/>
      <c r="J12" s="68">
        <v>12</v>
      </c>
      <c r="K12" s="62"/>
      <c r="L12" s="68">
        <f t="shared" si="1"/>
        <v>0</v>
      </c>
      <c r="M12" s="68"/>
      <c r="N12" s="68">
        <f t="shared" si="2"/>
        <v>3</v>
      </c>
      <c r="O12" s="15"/>
      <c r="P12" s="15"/>
      <c r="Q12" s="15"/>
      <c r="R12" s="15"/>
      <c r="S12" s="15"/>
      <c r="T12" s="15"/>
    </row>
    <row r="13" spans="1:20" ht="15.75">
      <c r="A13" s="84"/>
      <c r="B13" s="64" t="s">
        <v>163</v>
      </c>
      <c r="C13" s="64" t="s">
        <v>265</v>
      </c>
      <c r="D13" s="320" t="s">
        <v>149</v>
      </c>
      <c r="E13" s="344">
        <v>2003</v>
      </c>
      <c r="F13" s="59">
        <f t="shared" si="0"/>
        <v>30</v>
      </c>
      <c r="G13" s="60">
        <v>12</v>
      </c>
      <c r="H13" s="61">
        <v>9</v>
      </c>
      <c r="I13" s="61">
        <v>9</v>
      </c>
      <c r="J13" s="62">
        <v>7</v>
      </c>
      <c r="K13" s="68"/>
      <c r="L13" s="68">
        <f t="shared" si="1"/>
        <v>-7</v>
      </c>
      <c r="M13" s="68"/>
      <c r="N13" s="68">
        <f t="shared" si="2"/>
        <v>4</v>
      </c>
      <c r="O13" s="15"/>
      <c r="P13" s="15"/>
      <c r="Q13" s="15"/>
      <c r="R13" s="15"/>
      <c r="S13" s="15"/>
      <c r="T13" s="15"/>
    </row>
    <row r="14" spans="1:20" ht="15.75">
      <c r="A14" s="84"/>
      <c r="B14" s="64" t="s">
        <v>163</v>
      </c>
      <c r="C14" s="64" t="s">
        <v>181</v>
      </c>
      <c r="D14" s="320" t="s">
        <v>149</v>
      </c>
      <c r="E14" s="344">
        <v>2004</v>
      </c>
      <c r="F14" s="59">
        <f t="shared" si="0"/>
        <v>22</v>
      </c>
      <c r="G14" s="60">
        <v>8</v>
      </c>
      <c r="H14" s="60">
        <v>6</v>
      </c>
      <c r="I14" s="61">
        <v>8</v>
      </c>
      <c r="J14" s="62">
        <v>5</v>
      </c>
      <c r="K14" s="62"/>
      <c r="L14" s="68">
        <f t="shared" si="1"/>
        <v>-5</v>
      </c>
      <c r="M14" s="68"/>
      <c r="N14" s="68">
        <f t="shared" si="2"/>
        <v>4</v>
      </c>
      <c r="O14" s="15"/>
      <c r="P14" s="15"/>
      <c r="Q14" s="15"/>
      <c r="R14" s="15"/>
      <c r="S14" s="15"/>
      <c r="T14" s="15"/>
    </row>
    <row r="15" spans="1:20" ht="15.75">
      <c r="A15" s="84"/>
      <c r="B15" s="323" t="s">
        <v>75</v>
      </c>
      <c r="C15" s="323" t="s">
        <v>172</v>
      </c>
      <c r="D15" s="64" t="s">
        <v>76</v>
      </c>
      <c r="E15" s="316">
        <v>2004</v>
      </c>
      <c r="F15" s="59">
        <f t="shared" si="0"/>
        <v>21</v>
      </c>
      <c r="G15" s="68"/>
      <c r="H15" s="60"/>
      <c r="I15" s="61">
        <v>10</v>
      </c>
      <c r="J15" s="62">
        <v>11</v>
      </c>
      <c r="K15" s="68"/>
      <c r="L15" s="68">
        <f t="shared" si="1"/>
        <v>0</v>
      </c>
      <c r="M15" s="68"/>
      <c r="N15" s="68">
        <f t="shared" si="2"/>
        <v>2</v>
      </c>
      <c r="O15" s="15"/>
      <c r="P15" s="15"/>
      <c r="Q15" s="15"/>
      <c r="R15" s="15"/>
      <c r="S15" s="15"/>
      <c r="T15" s="15"/>
    </row>
    <row r="16" spans="1:20" ht="15.75">
      <c r="A16" s="84"/>
      <c r="B16" s="323" t="s">
        <v>136</v>
      </c>
      <c r="C16" s="323" t="s">
        <v>173</v>
      </c>
      <c r="D16" s="64" t="s">
        <v>149</v>
      </c>
      <c r="E16" s="316">
        <v>2004</v>
      </c>
      <c r="F16" s="59">
        <f t="shared" si="0"/>
        <v>21</v>
      </c>
      <c r="G16" s="60"/>
      <c r="H16" s="60">
        <v>8</v>
      </c>
      <c r="I16" s="61">
        <v>7</v>
      </c>
      <c r="J16" s="68">
        <v>6</v>
      </c>
      <c r="K16" s="68"/>
      <c r="L16" s="68">
        <f t="shared" si="1"/>
        <v>0</v>
      </c>
      <c r="M16" s="68"/>
      <c r="N16" s="68">
        <f t="shared" si="2"/>
        <v>3</v>
      </c>
      <c r="O16" s="15"/>
      <c r="P16" s="15"/>
      <c r="Q16" s="15"/>
      <c r="R16" s="15"/>
      <c r="S16" s="15"/>
      <c r="T16" s="15"/>
    </row>
    <row r="17" spans="1:20" ht="15.75">
      <c r="A17" s="84"/>
      <c r="B17" s="64" t="s">
        <v>381</v>
      </c>
      <c r="C17" s="64" t="s">
        <v>190</v>
      </c>
      <c r="D17" s="320" t="s">
        <v>149</v>
      </c>
      <c r="E17" s="344">
        <v>2004</v>
      </c>
      <c r="F17" s="59">
        <f t="shared" si="0"/>
        <v>18</v>
      </c>
      <c r="G17" s="60">
        <v>5</v>
      </c>
      <c r="H17" s="61"/>
      <c r="I17" s="61">
        <v>3</v>
      </c>
      <c r="J17" s="68">
        <v>10</v>
      </c>
      <c r="K17" s="68"/>
      <c r="L17" s="68">
        <f t="shared" si="1"/>
        <v>0</v>
      </c>
      <c r="M17" s="68"/>
      <c r="N17" s="68">
        <f t="shared" si="2"/>
        <v>3</v>
      </c>
      <c r="O17" s="15"/>
      <c r="P17" s="15"/>
      <c r="Q17" s="15"/>
      <c r="R17" s="15"/>
      <c r="S17" s="15"/>
      <c r="T17" s="15"/>
    </row>
    <row r="18" spans="1:20" ht="15.75">
      <c r="A18" s="84"/>
      <c r="B18" s="64" t="s">
        <v>379</v>
      </c>
      <c r="C18" s="64" t="s">
        <v>196</v>
      </c>
      <c r="D18" s="64" t="s">
        <v>77</v>
      </c>
      <c r="E18" s="344">
        <v>2004</v>
      </c>
      <c r="F18" s="59">
        <f t="shared" si="0"/>
        <v>17</v>
      </c>
      <c r="G18" s="60">
        <v>7</v>
      </c>
      <c r="H18" s="61">
        <v>5</v>
      </c>
      <c r="I18" s="61">
        <v>5</v>
      </c>
      <c r="J18" s="62">
        <v>3</v>
      </c>
      <c r="K18" s="68"/>
      <c r="L18" s="68">
        <f t="shared" si="1"/>
        <v>-3</v>
      </c>
      <c r="M18" s="68"/>
      <c r="N18" s="68">
        <f t="shared" si="2"/>
        <v>4</v>
      </c>
      <c r="O18" s="15"/>
      <c r="P18" s="15"/>
      <c r="Q18" s="15"/>
      <c r="R18" s="15"/>
      <c r="S18" s="15"/>
      <c r="T18" s="15"/>
    </row>
    <row r="19" spans="1:20" ht="15.75">
      <c r="A19" s="84"/>
      <c r="B19" s="313" t="s">
        <v>380</v>
      </c>
      <c r="C19" s="313" t="s">
        <v>220</v>
      </c>
      <c r="D19" s="346" t="s">
        <v>146</v>
      </c>
      <c r="E19" s="316">
        <v>2004</v>
      </c>
      <c r="F19" s="59">
        <f t="shared" si="0"/>
        <v>17</v>
      </c>
      <c r="G19" s="60">
        <v>6</v>
      </c>
      <c r="H19" s="61">
        <v>7</v>
      </c>
      <c r="I19" s="61">
        <v>4</v>
      </c>
      <c r="J19" s="62"/>
      <c r="K19" s="62"/>
      <c r="L19" s="68">
        <f t="shared" si="1"/>
        <v>0</v>
      </c>
      <c r="M19" s="68"/>
      <c r="N19" s="68">
        <f t="shared" si="2"/>
        <v>3</v>
      </c>
      <c r="O19" s="15"/>
      <c r="P19" s="15"/>
      <c r="Q19" s="15"/>
      <c r="R19" s="15"/>
      <c r="S19" s="15"/>
      <c r="T19" s="15"/>
    </row>
    <row r="20" spans="1:20" ht="15.75">
      <c r="A20" s="84"/>
      <c r="B20" s="64" t="s">
        <v>233</v>
      </c>
      <c r="C20" s="64" t="s">
        <v>297</v>
      </c>
      <c r="D20" s="64" t="s">
        <v>88</v>
      </c>
      <c r="E20" s="344">
        <v>2004</v>
      </c>
      <c r="F20" s="59">
        <f t="shared" si="0"/>
        <v>10</v>
      </c>
      <c r="G20" s="60">
        <v>4</v>
      </c>
      <c r="H20" s="60">
        <v>4</v>
      </c>
      <c r="I20" s="61">
        <v>1</v>
      </c>
      <c r="J20" s="68">
        <v>2</v>
      </c>
      <c r="K20" s="62"/>
      <c r="L20" s="68">
        <f t="shared" si="1"/>
        <v>-1</v>
      </c>
      <c r="M20" s="68"/>
      <c r="N20" s="68">
        <f t="shared" si="2"/>
        <v>4</v>
      </c>
      <c r="O20" s="15"/>
      <c r="P20" s="15"/>
      <c r="Q20" s="15"/>
      <c r="R20" s="15"/>
      <c r="S20" s="15"/>
      <c r="T20" s="15"/>
    </row>
    <row r="21" spans="1:20" ht="15.75">
      <c r="A21" s="84"/>
      <c r="B21" s="64" t="s">
        <v>193</v>
      </c>
      <c r="C21" s="64" t="s">
        <v>194</v>
      </c>
      <c r="D21" s="320" t="s">
        <v>149</v>
      </c>
      <c r="E21" s="344">
        <v>2004</v>
      </c>
      <c r="F21" s="59">
        <f t="shared" si="0"/>
        <v>7</v>
      </c>
      <c r="G21" s="60">
        <v>1</v>
      </c>
      <c r="H21" s="61">
        <v>1</v>
      </c>
      <c r="I21" s="61">
        <v>2</v>
      </c>
      <c r="J21" s="68">
        <v>4</v>
      </c>
      <c r="K21" s="62"/>
      <c r="L21" s="68">
        <f t="shared" si="1"/>
        <v>-1</v>
      </c>
      <c r="M21" s="68"/>
      <c r="N21" s="68">
        <f t="shared" si="2"/>
        <v>4</v>
      </c>
      <c r="O21" s="15"/>
      <c r="P21" s="15"/>
      <c r="Q21" s="15"/>
      <c r="R21" s="15"/>
      <c r="S21" s="15"/>
      <c r="T21" s="15"/>
    </row>
    <row r="22" spans="1:20" ht="15.75">
      <c r="A22" s="84"/>
      <c r="B22" s="323" t="s">
        <v>449</v>
      </c>
      <c r="C22" s="323" t="s">
        <v>450</v>
      </c>
      <c r="D22" s="64" t="s">
        <v>437</v>
      </c>
      <c r="E22" s="316">
        <v>2004</v>
      </c>
      <c r="F22" s="59">
        <f t="shared" si="0"/>
        <v>7</v>
      </c>
      <c r="G22" s="60"/>
      <c r="H22" s="61">
        <v>1</v>
      </c>
      <c r="I22" s="61">
        <v>6</v>
      </c>
      <c r="J22" s="68"/>
      <c r="K22" s="68"/>
      <c r="L22" s="68">
        <f t="shared" si="1"/>
        <v>0</v>
      </c>
      <c r="M22" s="68"/>
      <c r="N22" s="68">
        <f t="shared" si="2"/>
        <v>2</v>
      </c>
      <c r="O22" s="15"/>
      <c r="P22" s="15"/>
      <c r="Q22" s="15"/>
      <c r="R22" s="15"/>
      <c r="S22" s="15"/>
      <c r="T22" s="15"/>
    </row>
    <row r="23" spans="1:20" ht="15.75">
      <c r="A23" s="84"/>
      <c r="B23" s="64" t="s">
        <v>286</v>
      </c>
      <c r="C23" s="64" t="s">
        <v>263</v>
      </c>
      <c r="D23" s="320" t="s">
        <v>149</v>
      </c>
      <c r="E23" s="344">
        <v>2003</v>
      </c>
      <c r="F23" s="59">
        <f t="shared" si="0"/>
        <v>6</v>
      </c>
      <c r="G23" s="60">
        <v>2</v>
      </c>
      <c r="H23" s="61">
        <v>3</v>
      </c>
      <c r="I23" s="61">
        <v>1</v>
      </c>
      <c r="J23" s="62">
        <v>1</v>
      </c>
      <c r="K23" s="68"/>
      <c r="L23" s="68">
        <f t="shared" si="1"/>
        <v>-1</v>
      </c>
      <c r="M23" s="68"/>
      <c r="N23" s="68">
        <f t="shared" si="2"/>
        <v>4</v>
      </c>
      <c r="O23" s="15"/>
      <c r="P23" s="15"/>
      <c r="Q23" s="15"/>
      <c r="R23" s="15"/>
      <c r="S23" s="15"/>
      <c r="T23" s="15"/>
    </row>
    <row r="24" spans="1:20" ht="15.75">
      <c r="A24" s="84"/>
      <c r="B24" s="64" t="s">
        <v>128</v>
      </c>
      <c r="C24" s="64" t="s">
        <v>357</v>
      </c>
      <c r="D24" s="64" t="s">
        <v>77</v>
      </c>
      <c r="E24" s="344">
        <v>2004</v>
      </c>
      <c r="F24" s="59">
        <f t="shared" si="0"/>
        <v>5</v>
      </c>
      <c r="G24" s="60">
        <v>3</v>
      </c>
      <c r="H24" s="61">
        <v>1</v>
      </c>
      <c r="I24" s="61">
        <v>1</v>
      </c>
      <c r="J24" s="62">
        <v>1</v>
      </c>
      <c r="K24" s="68"/>
      <c r="L24" s="68">
        <f t="shared" si="1"/>
        <v>-1</v>
      </c>
      <c r="M24" s="68"/>
      <c r="N24" s="68">
        <f t="shared" si="2"/>
        <v>4</v>
      </c>
      <c r="O24" s="15"/>
      <c r="P24" s="15"/>
      <c r="Q24" s="15"/>
      <c r="R24" s="15"/>
      <c r="S24" s="15"/>
      <c r="T24" s="15"/>
    </row>
    <row r="25" spans="1:20" ht="15.75">
      <c r="A25" s="84"/>
      <c r="B25" s="64" t="s">
        <v>382</v>
      </c>
      <c r="C25" s="64" t="s">
        <v>291</v>
      </c>
      <c r="D25" s="64" t="s">
        <v>88</v>
      </c>
      <c r="E25" s="344">
        <v>2004</v>
      </c>
      <c r="F25" s="59">
        <f t="shared" si="0"/>
        <v>4</v>
      </c>
      <c r="G25" s="60">
        <v>1</v>
      </c>
      <c r="H25" s="60">
        <v>2</v>
      </c>
      <c r="I25" s="61">
        <v>1</v>
      </c>
      <c r="J25" s="62">
        <v>1</v>
      </c>
      <c r="K25" s="68"/>
      <c r="L25" s="68">
        <f t="shared" si="1"/>
        <v>-1</v>
      </c>
      <c r="M25" s="68"/>
      <c r="N25" s="68">
        <f t="shared" si="2"/>
        <v>4</v>
      </c>
      <c r="O25" s="15"/>
      <c r="P25" s="15"/>
      <c r="Q25" s="15"/>
      <c r="R25" s="15"/>
      <c r="S25" s="15"/>
      <c r="T25" s="15"/>
    </row>
    <row r="26" spans="1:20" ht="15.75">
      <c r="A26" s="84"/>
      <c r="B26" s="64" t="s">
        <v>56</v>
      </c>
      <c r="C26" s="64" t="s">
        <v>390</v>
      </c>
      <c r="D26" s="320" t="s">
        <v>149</v>
      </c>
      <c r="E26" s="344">
        <v>2003</v>
      </c>
      <c r="F26" s="59">
        <f t="shared" si="0"/>
        <v>3</v>
      </c>
      <c r="G26" s="60">
        <v>1</v>
      </c>
      <c r="H26" s="61">
        <v>1</v>
      </c>
      <c r="I26" s="61">
        <v>1</v>
      </c>
      <c r="J26" s="62">
        <v>1</v>
      </c>
      <c r="K26" s="68"/>
      <c r="L26" s="68">
        <f t="shared" si="1"/>
        <v>-1</v>
      </c>
      <c r="M26" s="68"/>
      <c r="N26" s="68">
        <f t="shared" si="2"/>
        <v>4</v>
      </c>
      <c r="O26" s="15"/>
      <c r="P26" s="15"/>
      <c r="Q26" s="15"/>
      <c r="R26" s="15"/>
      <c r="S26" s="15"/>
      <c r="T26" s="15"/>
    </row>
    <row r="27" spans="1:20" ht="15.75">
      <c r="A27" s="84"/>
      <c r="B27" s="64" t="s">
        <v>247</v>
      </c>
      <c r="C27" s="64" t="s">
        <v>248</v>
      </c>
      <c r="D27" s="320" t="s">
        <v>149</v>
      </c>
      <c r="E27" s="344">
        <v>2003</v>
      </c>
      <c r="F27" s="59">
        <f t="shared" si="0"/>
        <v>3</v>
      </c>
      <c r="G27" s="60">
        <v>1</v>
      </c>
      <c r="H27" s="61">
        <v>1</v>
      </c>
      <c r="I27" s="68"/>
      <c r="J27" s="62">
        <v>1</v>
      </c>
      <c r="K27" s="68"/>
      <c r="L27" s="68">
        <f t="shared" si="1"/>
        <v>0</v>
      </c>
      <c r="M27" s="68"/>
      <c r="N27" s="68">
        <f t="shared" si="2"/>
        <v>3</v>
      </c>
      <c r="O27" s="15"/>
      <c r="P27" s="15"/>
      <c r="Q27" s="15"/>
      <c r="R27" s="15"/>
      <c r="S27" s="15"/>
      <c r="T27" s="15"/>
    </row>
    <row r="28" spans="1:20" ht="15.75">
      <c r="A28" s="84"/>
      <c r="B28" s="313" t="s">
        <v>387</v>
      </c>
      <c r="C28" s="313" t="s">
        <v>320</v>
      </c>
      <c r="D28" s="346" t="s">
        <v>88</v>
      </c>
      <c r="E28" s="316">
        <v>2004</v>
      </c>
      <c r="F28" s="59">
        <f t="shared" si="0"/>
        <v>3</v>
      </c>
      <c r="G28" s="60">
        <v>1</v>
      </c>
      <c r="H28" s="61">
        <v>1</v>
      </c>
      <c r="I28" s="61">
        <v>1</v>
      </c>
      <c r="J28" s="62">
        <v>1</v>
      </c>
      <c r="K28" s="68"/>
      <c r="L28" s="68">
        <f t="shared" si="1"/>
        <v>-1</v>
      </c>
      <c r="M28" s="68"/>
      <c r="N28" s="68">
        <f t="shared" si="2"/>
        <v>4</v>
      </c>
      <c r="O28" s="15"/>
      <c r="P28" s="15"/>
      <c r="Q28" s="15"/>
      <c r="R28" s="15"/>
      <c r="S28" s="15"/>
      <c r="T28" s="15"/>
    </row>
    <row r="29" spans="1:20" ht="15.75">
      <c r="A29" s="84"/>
      <c r="B29" s="313" t="s">
        <v>385</v>
      </c>
      <c r="C29" s="313" t="s">
        <v>386</v>
      </c>
      <c r="D29" s="346" t="s">
        <v>88</v>
      </c>
      <c r="E29" s="316">
        <v>2004</v>
      </c>
      <c r="F29" s="59">
        <f t="shared" si="0"/>
        <v>3</v>
      </c>
      <c r="G29" s="60">
        <v>1</v>
      </c>
      <c r="H29" s="61">
        <v>1</v>
      </c>
      <c r="I29" s="61">
        <v>1</v>
      </c>
      <c r="J29" s="62">
        <v>1</v>
      </c>
      <c r="K29" s="68"/>
      <c r="L29" s="68">
        <f t="shared" si="1"/>
        <v>-1</v>
      </c>
      <c r="M29" s="68"/>
      <c r="N29" s="68">
        <f t="shared" si="2"/>
        <v>4</v>
      </c>
      <c r="O29" s="15"/>
      <c r="P29" s="15"/>
      <c r="Q29" s="15"/>
      <c r="R29" s="15"/>
      <c r="S29" s="15"/>
      <c r="T29" s="15"/>
    </row>
    <row r="30" spans="1:20" ht="15.75">
      <c r="A30" s="84"/>
      <c r="B30" s="64" t="s">
        <v>132</v>
      </c>
      <c r="C30" s="64" t="s">
        <v>172</v>
      </c>
      <c r="D30" s="64" t="s">
        <v>88</v>
      </c>
      <c r="E30" s="344">
        <v>2004</v>
      </c>
      <c r="F30" s="59">
        <f t="shared" si="0"/>
        <v>3</v>
      </c>
      <c r="G30" s="60">
        <v>1</v>
      </c>
      <c r="H30" s="61"/>
      <c r="I30" s="61">
        <v>1</v>
      </c>
      <c r="J30" s="62">
        <v>1</v>
      </c>
      <c r="K30" s="68"/>
      <c r="L30" s="68">
        <f t="shared" si="1"/>
        <v>0</v>
      </c>
      <c r="M30" s="68"/>
      <c r="N30" s="68">
        <f t="shared" si="2"/>
        <v>3</v>
      </c>
      <c r="O30" s="15"/>
      <c r="P30" s="15"/>
      <c r="Q30" s="15"/>
      <c r="R30" s="15"/>
      <c r="S30" s="15"/>
      <c r="T30" s="15"/>
    </row>
    <row r="31" spans="1:20" ht="15.75">
      <c r="A31" s="84"/>
      <c r="B31" s="64" t="s">
        <v>292</v>
      </c>
      <c r="C31" s="64" t="s">
        <v>182</v>
      </c>
      <c r="D31" s="64" t="s">
        <v>158</v>
      </c>
      <c r="E31" s="344">
        <v>2003</v>
      </c>
      <c r="F31" s="59">
        <f t="shared" si="0"/>
        <v>3</v>
      </c>
      <c r="G31" s="60">
        <v>1</v>
      </c>
      <c r="H31" s="61">
        <v>1</v>
      </c>
      <c r="I31" s="68"/>
      <c r="J31" s="62">
        <v>1</v>
      </c>
      <c r="K31" s="62"/>
      <c r="L31" s="68">
        <f t="shared" si="1"/>
        <v>0</v>
      </c>
      <c r="M31" s="68"/>
      <c r="N31" s="68">
        <f t="shared" si="2"/>
        <v>3</v>
      </c>
      <c r="O31" s="15"/>
      <c r="P31" s="15"/>
      <c r="Q31" s="15"/>
      <c r="R31" s="15"/>
      <c r="S31" s="15"/>
      <c r="T31" s="15"/>
    </row>
    <row r="32" spans="1:20" ht="15.75">
      <c r="A32" s="84"/>
      <c r="B32" s="64" t="s">
        <v>114</v>
      </c>
      <c r="C32" s="64" t="s">
        <v>244</v>
      </c>
      <c r="D32" s="64" t="s">
        <v>143</v>
      </c>
      <c r="E32" s="344">
        <v>2003</v>
      </c>
      <c r="F32" s="59">
        <f t="shared" si="0"/>
        <v>3</v>
      </c>
      <c r="G32" s="60">
        <v>1</v>
      </c>
      <c r="H32" s="61">
        <v>1</v>
      </c>
      <c r="I32" s="68"/>
      <c r="J32" s="62">
        <v>1</v>
      </c>
      <c r="K32" s="68"/>
      <c r="L32" s="68">
        <f t="shared" si="1"/>
        <v>0</v>
      </c>
      <c r="M32" s="68"/>
      <c r="N32" s="68">
        <f t="shared" si="2"/>
        <v>3</v>
      </c>
      <c r="O32" s="15"/>
      <c r="P32" s="15"/>
      <c r="Q32" s="15"/>
      <c r="R32" s="15"/>
      <c r="S32" s="15"/>
      <c r="T32" s="15"/>
    </row>
    <row r="33" spans="1:20" ht="15.75">
      <c r="A33" s="84"/>
      <c r="B33" s="64" t="s">
        <v>383</v>
      </c>
      <c r="C33" s="64" t="s">
        <v>384</v>
      </c>
      <c r="D33" s="64" t="s">
        <v>158</v>
      </c>
      <c r="E33" s="344">
        <v>2003</v>
      </c>
      <c r="F33" s="59">
        <f t="shared" si="0"/>
        <v>3</v>
      </c>
      <c r="G33" s="60">
        <v>1</v>
      </c>
      <c r="H33" s="61">
        <v>1</v>
      </c>
      <c r="I33" s="61">
        <v>1</v>
      </c>
      <c r="J33" s="62">
        <v>1</v>
      </c>
      <c r="K33" s="68"/>
      <c r="L33" s="68">
        <f t="shared" si="1"/>
        <v>-1</v>
      </c>
      <c r="M33" s="68"/>
      <c r="N33" s="68">
        <f t="shared" si="2"/>
        <v>4</v>
      </c>
      <c r="O33" s="15"/>
      <c r="P33" s="15"/>
      <c r="Q33" s="15"/>
      <c r="R33" s="15"/>
      <c r="S33" s="15"/>
      <c r="T33" s="15"/>
    </row>
    <row r="34" spans="1:20" ht="15.75">
      <c r="A34" s="84"/>
      <c r="B34" s="64" t="s">
        <v>388</v>
      </c>
      <c r="C34" s="64" t="s">
        <v>389</v>
      </c>
      <c r="D34" s="64" t="s">
        <v>77</v>
      </c>
      <c r="E34" s="344">
        <v>2004</v>
      </c>
      <c r="F34" s="59">
        <f t="shared" si="0"/>
        <v>3</v>
      </c>
      <c r="G34" s="60">
        <v>1</v>
      </c>
      <c r="H34" s="61"/>
      <c r="I34" s="61">
        <v>1</v>
      </c>
      <c r="J34" s="62">
        <v>1</v>
      </c>
      <c r="K34" s="68"/>
      <c r="L34" s="68">
        <f t="shared" si="1"/>
        <v>0</v>
      </c>
      <c r="M34" s="68"/>
      <c r="N34" s="68">
        <f t="shared" si="2"/>
        <v>3</v>
      </c>
      <c r="O34" s="15"/>
      <c r="P34" s="15"/>
      <c r="Q34" s="15"/>
      <c r="R34" s="15"/>
      <c r="S34" s="15"/>
      <c r="T34" s="15"/>
    </row>
    <row r="35" spans="1:20" ht="15.75">
      <c r="A35" s="84"/>
      <c r="B35" s="64" t="s">
        <v>295</v>
      </c>
      <c r="C35" s="64" t="s">
        <v>296</v>
      </c>
      <c r="D35" s="64" t="s">
        <v>158</v>
      </c>
      <c r="E35" s="344">
        <v>2004</v>
      </c>
      <c r="F35" s="59">
        <f t="shared" si="0"/>
        <v>3</v>
      </c>
      <c r="G35" s="60">
        <v>1</v>
      </c>
      <c r="H35" s="61">
        <v>1</v>
      </c>
      <c r="I35" s="61">
        <v>1</v>
      </c>
      <c r="J35" s="62"/>
      <c r="K35" s="68"/>
      <c r="L35" s="68">
        <f t="shared" si="1"/>
        <v>0</v>
      </c>
      <c r="M35" s="68"/>
      <c r="N35" s="68">
        <f t="shared" si="2"/>
        <v>3</v>
      </c>
      <c r="O35" s="15"/>
      <c r="P35" s="15"/>
      <c r="Q35" s="15"/>
      <c r="R35" s="15"/>
      <c r="S35" s="15"/>
      <c r="T35" s="15"/>
    </row>
    <row r="36" spans="1:20" ht="15.75">
      <c r="A36" s="84"/>
      <c r="B36" s="64" t="s">
        <v>128</v>
      </c>
      <c r="C36" s="64" t="s">
        <v>212</v>
      </c>
      <c r="D36" s="64" t="s">
        <v>77</v>
      </c>
      <c r="E36" s="344">
        <v>2004</v>
      </c>
      <c r="F36" s="59">
        <f aca="true" t="shared" si="3" ref="F36:F67">SUM(G36:M36)</f>
        <v>3</v>
      </c>
      <c r="G36" s="60">
        <v>1</v>
      </c>
      <c r="H36" s="61">
        <v>1</v>
      </c>
      <c r="I36" s="61">
        <v>1</v>
      </c>
      <c r="J36" s="68"/>
      <c r="K36" s="68"/>
      <c r="L36" s="68">
        <f t="shared" si="1"/>
        <v>0</v>
      </c>
      <c r="M36" s="68"/>
      <c r="N36" s="68">
        <f aca="true" t="shared" si="4" ref="N36:N69">COUNTA(G36:K36)</f>
        <v>3</v>
      </c>
      <c r="O36" s="15"/>
      <c r="P36" s="15"/>
      <c r="Q36" s="15"/>
      <c r="R36" s="15"/>
      <c r="S36" s="15"/>
      <c r="T36" s="15"/>
    </row>
    <row r="37" spans="1:20" ht="15.75">
      <c r="A37" s="84"/>
      <c r="B37" s="323" t="s">
        <v>479</v>
      </c>
      <c r="C37" s="323" t="s">
        <v>459</v>
      </c>
      <c r="D37" s="64" t="s">
        <v>149</v>
      </c>
      <c r="E37" s="316">
        <v>2004</v>
      </c>
      <c r="F37" s="59">
        <f t="shared" si="3"/>
        <v>2</v>
      </c>
      <c r="G37" s="68"/>
      <c r="H37" s="60"/>
      <c r="I37" s="61">
        <v>1</v>
      </c>
      <c r="J37" s="62">
        <v>1</v>
      </c>
      <c r="K37" s="68"/>
      <c r="L37" s="68">
        <f t="shared" si="1"/>
        <v>0</v>
      </c>
      <c r="M37" s="68"/>
      <c r="N37" s="68">
        <f t="shared" si="4"/>
        <v>2</v>
      </c>
      <c r="O37" s="15"/>
      <c r="P37" s="15"/>
      <c r="Q37" s="15"/>
      <c r="R37" s="15"/>
      <c r="S37" s="15"/>
      <c r="T37" s="15"/>
    </row>
    <row r="38" spans="1:20" ht="15.75">
      <c r="A38" s="84"/>
      <c r="B38" s="64" t="s">
        <v>300</v>
      </c>
      <c r="C38" s="64" t="s">
        <v>301</v>
      </c>
      <c r="D38" s="64" t="s">
        <v>146</v>
      </c>
      <c r="E38" s="344">
        <v>2004</v>
      </c>
      <c r="F38" s="59">
        <f t="shared" si="3"/>
        <v>2</v>
      </c>
      <c r="G38" s="60">
        <v>1</v>
      </c>
      <c r="H38" s="61" t="s">
        <v>452</v>
      </c>
      <c r="I38" s="61">
        <v>1</v>
      </c>
      <c r="J38" s="68"/>
      <c r="K38" s="68"/>
      <c r="L38" s="68">
        <f t="shared" si="1"/>
        <v>0</v>
      </c>
      <c r="M38" s="68"/>
      <c r="N38" s="68">
        <f t="shared" si="4"/>
        <v>3</v>
      </c>
      <c r="O38" s="15"/>
      <c r="P38" s="15"/>
      <c r="Q38" s="15"/>
      <c r="R38" s="15"/>
      <c r="S38" s="15"/>
      <c r="T38" s="15"/>
    </row>
    <row r="39" spans="1:14" ht="15.75">
      <c r="A39" s="84"/>
      <c r="B39" s="64" t="s">
        <v>245</v>
      </c>
      <c r="C39" s="64" t="s">
        <v>246</v>
      </c>
      <c r="D39" s="64" t="s">
        <v>143</v>
      </c>
      <c r="E39" s="344">
        <v>2003</v>
      </c>
      <c r="F39" s="59">
        <f t="shared" si="3"/>
        <v>2</v>
      </c>
      <c r="G39" s="60">
        <v>1</v>
      </c>
      <c r="H39" s="61">
        <v>1</v>
      </c>
      <c r="I39" s="68"/>
      <c r="J39" s="68"/>
      <c r="K39" s="68"/>
      <c r="L39" s="68">
        <f t="shared" si="1"/>
        <v>0</v>
      </c>
      <c r="M39" s="68"/>
      <c r="N39" s="68">
        <f t="shared" si="4"/>
        <v>2</v>
      </c>
    </row>
    <row r="40" spans="1:14" ht="15.75">
      <c r="A40" s="84"/>
      <c r="B40" s="323" t="s">
        <v>521</v>
      </c>
      <c r="C40" s="323" t="s">
        <v>522</v>
      </c>
      <c r="D40" s="64" t="s">
        <v>149</v>
      </c>
      <c r="E40" s="316">
        <v>2004</v>
      </c>
      <c r="F40" s="59">
        <f t="shared" si="3"/>
        <v>1</v>
      </c>
      <c r="G40" s="60"/>
      <c r="H40" s="61"/>
      <c r="I40" s="61"/>
      <c r="J40" s="62">
        <v>1</v>
      </c>
      <c r="K40" s="62"/>
      <c r="L40" s="68">
        <f t="shared" si="1"/>
        <v>0</v>
      </c>
      <c r="M40" s="68"/>
      <c r="N40" s="68">
        <f t="shared" si="4"/>
        <v>1</v>
      </c>
    </row>
    <row r="41" spans="1:14" ht="15.75">
      <c r="A41" s="84"/>
      <c r="B41" s="323" t="s">
        <v>515</v>
      </c>
      <c r="C41" s="323" t="s">
        <v>188</v>
      </c>
      <c r="D41" s="64" t="s">
        <v>76</v>
      </c>
      <c r="E41" s="316">
        <v>2003</v>
      </c>
      <c r="F41" s="59">
        <f t="shared" si="3"/>
        <v>1</v>
      </c>
      <c r="G41" s="60"/>
      <c r="H41" s="61"/>
      <c r="I41" s="68"/>
      <c r="J41" s="62">
        <v>1</v>
      </c>
      <c r="K41" s="68"/>
      <c r="L41" s="68">
        <f t="shared" si="1"/>
        <v>0</v>
      </c>
      <c r="M41" s="68"/>
      <c r="N41" s="68">
        <f t="shared" si="4"/>
        <v>1</v>
      </c>
    </row>
    <row r="42" spans="1:14" ht="15.75">
      <c r="A42" s="84"/>
      <c r="B42" s="323" t="s">
        <v>276</v>
      </c>
      <c r="C42" s="323" t="s">
        <v>200</v>
      </c>
      <c r="D42" s="64" t="s">
        <v>77</v>
      </c>
      <c r="E42" s="316">
        <v>2004</v>
      </c>
      <c r="F42" s="59">
        <f t="shared" si="3"/>
        <v>1</v>
      </c>
      <c r="G42" s="60"/>
      <c r="H42" s="61">
        <v>1</v>
      </c>
      <c r="I42" s="68"/>
      <c r="J42" s="68"/>
      <c r="K42" s="68"/>
      <c r="L42" s="68">
        <f t="shared" si="1"/>
        <v>0</v>
      </c>
      <c r="M42" s="68"/>
      <c r="N42" s="68">
        <f t="shared" si="4"/>
        <v>1</v>
      </c>
    </row>
    <row r="43" spans="1:14" ht="15.75">
      <c r="A43" s="84"/>
      <c r="B43" s="323" t="s">
        <v>451</v>
      </c>
      <c r="C43" s="323" t="s">
        <v>249</v>
      </c>
      <c r="D43" s="64" t="s">
        <v>77</v>
      </c>
      <c r="E43" s="316">
        <v>2004</v>
      </c>
      <c r="F43" s="59">
        <f t="shared" si="3"/>
        <v>1</v>
      </c>
      <c r="G43" s="60"/>
      <c r="H43" s="61">
        <v>1</v>
      </c>
      <c r="I43" s="68"/>
      <c r="J43" s="61"/>
      <c r="K43" s="68"/>
      <c r="L43" s="68">
        <f t="shared" si="1"/>
        <v>0</v>
      </c>
      <c r="M43" s="68"/>
      <c r="N43" s="68">
        <f t="shared" si="4"/>
        <v>1</v>
      </c>
    </row>
    <row r="44" spans="1:14" ht="15.75">
      <c r="A44" s="84"/>
      <c r="B44" s="64" t="s">
        <v>195</v>
      </c>
      <c r="C44" s="64" t="s">
        <v>196</v>
      </c>
      <c r="D44" s="64" t="s">
        <v>88</v>
      </c>
      <c r="E44" s="344">
        <v>2004</v>
      </c>
      <c r="F44" s="59">
        <f t="shared" si="3"/>
        <v>1</v>
      </c>
      <c r="G44" s="60">
        <v>1</v>
      </c>
      <c r="H44" s="65"/>
      <c r="I44" s="61"/>
      <c r="J44" s="62"/>
      <c r="K44" s="68"/>
      <c r="L44" s="68">
        <f t="shared" si="1"/>
        <v>0</v>
      </c>
      <c r="M44" s="68"/>
      <c r="N44" s="68">
        <f t="shared" si="4"/>
        <v>1</v>
      </c>
    </row>
    <row r="45" spans="1:14" ht="15.75">
      <c r="A45" s="84"/>
      <c r="B45" s="323" t="s">
        <v>453</v>
      </c>
      <c r="C45" s="323" t="s">
        <v>181</v>
      </c>
      <c r="D45" s="64" t="s">
        <v>77</v>
      </c>
      <c r="E45" s="316">
        <v>2004</v>
      </c>
      <c r="F45" s="59">
        <f t="shared" si="3"/>
        <v>1</v>
      </c>
      <c r="G45" s="68"/>
      <c r="H45" s="61">
        <v>1</v>
      </c>
      <c r="I45" s="61"/>
      <c r="J45" s="68"/>
      <c r="K45" s="68"/>
      <c r="L45" s="68">
        <f t="shared" si="1"/>
        <v>0</v>
      </c>
      <c r="M45" s="68"/>
      <c r="N45" s="68">
        <f t="shared" si="4"/>
        <v>1</v>
      </c>
    </row>
    <row r="46" spans="1:14" ht="15.75">
      <c r="A46" s="84"/>
      <c r="B46" s="323" t="s">
        <v>523</v>
      </c>
      <c r="C46" s="323" t="s">
        <v>524</v>
      </c>
      <c r="D46" s="64" t="s">
        <v>149</v>
      </c>
      <c r="E46" s="316">
        <v>2003</v>
      </c>
      <c r="F46" s="59">
        <f t="shared" si="3"/>
        <v>0</v>
      </c>
      <c r="G46" s="68"/>
      <c r="H46" s="60"/>
      <c r="I46" s="61"/>
      <c r="J46" s="61" t="s">
        <v>452</v>
      </c>
      <c r="K46" s="68"/>
      <c r="L46" s="68">
        <f t="shared" si="1"/>
        <v>0</v>
      </c>
      <c r="M46" s="68"/>
      <c r="N46" s="68">
        <f t="shared" si="4"/>
        <v>1</v>
      </c>
    </row>
    <row r="47" spans="1:14" ht="15.75">
      <c r="A47" s="84"/>
      <c r="B47" s="323"/>
      <c r="C47" s="323"/>
      <c r="D47" s="94"/>
      <c r="E47" s="316"/>
      <c r="F47" s="59">
        <f t="shared" si="3"/>
        <v>0</v>
      </c>
      <c r="G47" s="60"/>
      <c r="H47" s="65"/>
      <c r="I47" s="61"/>
      <c r="J47" s="62"/>
      <c r="K47" s="62"/>
      <c r="L47" s="68">
        <f t="shared" si="1"/>
        <v>0</v>
      </c>
      <c r="M47" s="68"/>
      <c r="N47" s="68">
        <f t="shared" si="4"/>
        <v>0</v>
      </c>
    </row>
    <row r="48" spans="1:14" ht="15.75">
      <c r="A48" s="84"/>
      <c r="B48" s="323"/>
      <c r="C48" s="323"/>
      <c r="D48" s="94"/>
      <c r="E48" s="316"/>
      <c r="F48" s="59">
        <f t="shared" si="3"/>
        <v>0</v>
      </c>
      <c r="G48" s="60"/>
      <c r="H48" s="61"/>
      <c r="I48" s="61"/>
      <c r="J48" s="62"/>
      <c r="K48" s="68"/>
      <c r="L48" s="68"/>
      <c r="M48" s="68"/>
      <c r="N48" s="68">
        <f t="shared" si="4"/>
        <v>0</v>
      </c>
    </row>
    <row r="49" spans="1:14" ht="15.75">
      <c r="A49" s="84"/>
      <c r="B49" s="323"/>
      <c r="C49" s="323"/>
      <c r="D49" s="94"/>
      <c r="E49" s="316"/>
      <c r="F49" s="59">
        <f t="shared" si="3"/>
        <v>0</v>
      </c>
      <c r="G49" s="68"/>
      <c r="H49" s="60"/>
      <c r="I49" s="65"/>
      <c r="J49" s="68"/>
      <c r="K49" s="62"/>
      <c r="L49" s="68"/>
      <c r="M49" s="68"/>
      <c r="N49" s="68">
        <f t="shared" si="4"/>
        <v>0</v>
      </c>
    </row>
    <row r="50" spans="1:14" ht="15.75">
      <c r="A50" s="84"/>
      <c r="B50" s="323"/>
      <c r="C50" s="323"/>
      <c r="D50" s="94"/>
      <c r="E50" s="316"/>
      <c r="F50" s="59">
        <f t="shared" si="3"/>
        <v>0</v>
      </c>
      <c r="G50" s="60"/>
      <c r="H50" s="61"/>
      <c r="I50" s="61"/>
      <c r="J50" s="62"/>
      <c r="K50" s="62"/>
      <c r="L50" s="68"/>
      <c r="M50" s="68"/>
      <c r="N50" s="68">
        <f t="shared" si="4"/>
        <v>0</v>
      </c>
    </row>
    <row r="51" spans="1:14" ht="15.75">
      <c r="A51" s="84"/>
      <c r="F51" s="59">
        <f t="shared" si="3"/>
        <v>0</v>
      </c>
      <c r="G51" s="68"/>
      <c r="H51" s="68"/>
      <c r="I51" s="68"/>
      <c r="J51" s="68"/>
      <c r="K51" s="68"/>
      <c r="L51" s="68"/>
      <c r="M51" s="68"/>
      <c r="N51" s="68">
        <f t="shared" si="4"/>
        <v>0</v>
      </c>
    </row>
    <row r="52" spans="1:14" ht="15.75">
      <c r="A52" s="84"/>
      <c r="F52" s="59">
        <f t="shared" si="3"/>
        <v>0</v>
      </c>
      <c r="G52" s="68"/>
      <c r="H52" s="60"/>
      <c r="I52" s="68"/>
      <c r="J52" s="68"/>
      <c r="K52" s="62"/>
      <c r="L52" s="68"/>
      <c r="M52" s="68"/>
      <c r="N52" s="68">
        <f t="shared" si="4"/>
        <v>0</v>
      </c>
    </row>
    <row r="53" spans="1:14" ht="15.75">
      <c r="A53" s="84"/>
      <c r="F53" s="59">
        <f t="shared" si="3"/>
        <v>0</v>
      </c>
      <c r="G53" s="68"/>
      <c r="H53" s="60"/>
      <c r="I53" s="61"/>
      <c r="J53" s="61"/>
      <c r="K53" s="62"/>
      <c r="L53" s="68"/>
      <c r="M53" s="68"/>
      <c r="N53" s="68">
        <f t="shared" si="4"/>
        <v>0</v>
      </c>
    </row>
    <row r="54" spans="1:14" ht="15.75">
      <c r="A54" s="84"/>
      <c r="F54" s="59">
        <f t="shared" si="3"/>
        <v>0</v>
      </c>
      <c r="G54" s="68"/>
      <c r="H54" s="60"/>
      <c r="I54" s="61"/>
      <c r="J54" s="68"/>
      <c r="K54" s="62"/>
      <c r="L54" s="68"/>
      <c r="M54" s="68"/>
      <c r="N54" s="68">
        <f t="shared" si="4"/>
        <v>0</v>
      </c>
    </row>
    <row r="55" spans="1:14" ht="15.75">
      <c r="A55" s="84"/>
      <c r="F55" s="59">
        <f t="shared" si="3"/>
        <v>0</v>
      </c>
      <c r="G55" s="68"/>
      <c r="H55" s="60"/>
      <c r="I55" s="65"/>
      <c r="J55" s="61"/>
      <c r="K55" s="62"/>
      <c r="L55" s="68"/>
      <c r="M55" s="68"/>
      <c r="N55" s="68">
        <f t="shared" si="4"/>
        <v>0</v>
      </c>
    </row>
    <row r="56" spans="1:14" ht="15.75">
      <c r="A56" s="84"/>
      <c r="F56" s="59">
        <f t="shared" si="3"/>
        <v>0</v>
      </c>
      <c r="G56" s="68"/>
      <c r="H56" s="60"/>
      <c r="I56" s="61"/>
      <c r="J56" s="61"/>
      <c r="K56" s="62"/>
      <c r="L56" s="68"/>
      <c r="M56" s="68"/>
      <c r="N56" s="68">
        <f t="shared" si="4"/>
        <v>0</v>
      </c>
    </row>
    <row r="57" spans="1:14" ht="15.75">
      <c r="A57" s="84"/>
      <c r="F57" s="59">
        <f t="shared" si="3"/>
        <v>0</v>
      </c>
      <c r="G57" s="68"/>
      <c r="H57" s="68"/>
      <c r="I57" s="68"/>
      <c r="J57" s="68"/>
      <c r="K57" s="68"/>
      <c r="L57" s="68"/>
      <c r="M57" s="68"/>
      <c r="N57" s="68">
        <f t="shared" si="4"/>
        <v>0</v>
      </c>
    </row>
    <row r="58" spans="1:14" ht="15.75">
      <c r="A58" s="84"/>
      <c r="F58" s="59">
        <f t="shared" si="3"/>
        <v>0</v>
      </c>
      <c r="G58" s="68"/>
      <c r="H58" s="60"/>
      <c r="I58" s="65"/>
      <c r="J58" s="68"/>
      <c r="K58" s="68"/>
      <c r="L58" s="68"/>
      <c r="M58" s="68"/>
      <c r="N58" s="68">
        <f t="shared" si="4"/>
        <v>0</v>
      </c>
    </row>
    <row r="59" spans="1:14" ht="15.75">
      <c r="A59" s="84"/>
      <c r="F59" s="59">
        <f t="shared" si="3"/>
        <v>0</v>
      </c>
      <c r="G59" s="68"/>
      <c r="H59" s="60"/>
      <c r="I59" s="60"/>
      <c r="J59" s="61"/>
      <c r="K59" s="68"/>
      <c r="L59" s="68"/>
      <c r="M59" s="68"/>
      <c r="N59" s="68">
        <f t="shared" si="4"/>
        <v>0</v>
      </c>
    </row>
    <row r="60" spans="1:14" ht="15.75">
      <c r="A60" s="84"/>
      <c r="F60" s="59">
        <f t="shared" si="3"/>
        <v>0</v>
      </c>
      <c r="G60" s="68"/>
      <c r="H60" s="60"/>
      <c r="I60" s="60"/>
      <c r="J60" s="61"/>
      <c r="K60" s="62"/>
      <c r="L60" s="68"/>
      <c r="M60" s="68"/>
      <c r="N60" s="68">
        <f t="shared" si="4"/>
        <v>0</v>
      </c>
    </row>
    <row r="61" spans="1:14" ht="15.75">
      <c r="A61" s="84"/>
      <c r="F61" s="59">
        <f t="shared" si="3"/>
        <v>0</v>
      </c>
      <c r="G61" s="68"/>
      <c r="H61" s="60"/>
      <c r="I61" s="60"/>
      <c r="J61" s="61"/>
      <c r="K61" s="62"/>
      <c r="L61" s="68"/>
      <c r="M61" s="68"/>
      <c r="N61" s="68">
        <f t="shared" si="4"/>
        <v>0</v>
      </c>
    </row>
    <row r="62" spans="1:14" ht="15.75">
      <c r="A62" s="84"/>
      <c r="F62" s="59">
        <f t="shared" si="3"/>
        <v>0</v>
      </c>
      <c r="G62" s="68"/>
      <c r="H62" s="60"/>
      <c r="I62" s="61"/>
      <c r="J62" s="68"/>
      <c r="K62" s="62"/>
      <c r="L62" s="68"/>
      <c r="M62" s="68"/>
      <c r="N62" s="68">
        <f t="shared" si="4"/>
        <v>0</v>
      </c>
    </row>
    <row r="63" spans="6:14" ht="15.75">
      <c r="F63" s="59">
        <f t="shared" si="3"/>
        <v>0</v>
      </c>
      <c r="G63" s="68"/>
      <c r="H63" s="68"/>
      <c r="I63" s="68"/>
      <c r="J63" s="68"/>
      <c r="K63" s="68"/>
      <c r="L63" s="68"/>
      <c r="M63" s="68"/>
      <c r="N63" s="68">
        <f t="shared" si="4"/>
        <v>0</v>
      </c>
    </row>
    <row r="64" spans="6:14" ht="15.75">
      <c r="F64" s="59">
        <f t="shared" si="3"/>
        <v>0</v>
      </c>
      <c r="G64" s="65"/>
      <c r="H64" s="65"/>
      <c r="I64" s="61"/>
      <c r="J64" s="61"/>
      <c r="K64" s="68"/>
      <c r="L64" s="68"/>
      <c r="M64" s="68"/>
      <c r="N64" s="68">
        <f t="shared" si="4"/>
        <v>0</v>
      </c>
    </row>
    <row r="65" spans="6:14" ht="15.75">
      <c r="F65" s="59">
        <f t="shared" si="3"/>
        <v>0</v>
      </c>
      <c r="G65" s="65"/>
      <c r="H65" s="60"/>
      <c r="I65" s="61"/>
      <c r="J65" s="68"/>
      <c r="K65" s="68"/>
      <c r="L65" s="68"/>
      <c r="M65" s="68"/>
      <c r="N65" s="68">
        <f t="shared" si="4"/>
        <v>0</v>
      </c>
    </row>
    <row r="66" spans="6:14" ht="15.75">
      <c r="F66" s="59">
        <f t="shared" si="3"/>
        <v>0</v>
      </c>
      <c r="G66" s="68"/>
      <c r="H66" s="60"/>
      <c r="I66" s="61"/>
      <c r="J66" s="61"/>
      <c r="K66" s="68"/>
      <c r="L66" s="68"/>
      <c r="M66" s="68"/>
      <c r="N66" s="68">
        <f t="shared" si="4"/>
        <v>0</v>
      </c>
    </row>
    <row r="67" spans="1:14" ht="15.75">
      <c r="A67" s="259"/>
      <c r="F67" s="59">
        <f t="shared" si="3"/>
        <v>0</v>
      </c>
      <c r="G67" s="118"/>
      <c r="H67" s="90"/>
      <c r="I67" s="88"/>
      <c r="J67" s="161"/>
      <c r="K67" s="161"/>
      <c r="L67" s="161"/>
      <c r="M67" s="161"/>
      <c r="N67" s="161">
        <f t="shared" si="4"/>
        <v>0</v>
      </c>
    </row>
    <row r="68" spans="6:14" ht="15.75">
      <c r="F68" s="59">
        <f>SUM(G68:M68)</f>
        <v>0</v>
      </c>
      <c r="G68" s="68"/>
      <c r="H68" s="60"/>
      <c r="I68" s="60"/>
      <c r="J68" s="62"/>
      <c r="K68" s="68"/>
      <c r="L68" s="68"/>
      <c r="M68" s="68"/>
      <c r="N68" s="68">
        <f t="shared" si="4"/>
        <v>0</v>
      </c>
    </row>
    <row r="69" spans="6:14" ht="15.75">
      <c r="F69" s="59">
        <f>SUM(G69:M69)</f>
        <v>0</v>
      </c>
      <c r="G69" s="68"/>
      <c r="H69" s="60"/>
      <c r="I69" s="61"/>
      <c r="J69" s="62"/>
      <c r="K69" s="68"/>
      <c r="L69" s="68"/>
      <c r="M69" s="68"/>
      <c r="N69" s="68">
        <f t="shared" si="4"/>
        <v>0</v>
      </c>
    </row>
    <row r="70" spans="6:11" ht="15.75">
      <c r="F70" s="59">
        <f>SUM(G70:M70)</f>
        <v>0</v>
      </c>
      <c r="G70" s="68"/>
      <c r="H70" s="68"/>
      <c r="I70" s="68"/>
      <c r="J70" s="68"/>
      <c r="K70" s="68"/>
    </row>
    <row r="71" spans="7:11" ht="15">
      <c r="G71" s="68"/>
      <c r="H71" s="68"/>
      <c r="I71" s="68"/>
      <c r="J71" s="68"/>
      <c r="K71" s="68"/>
    </row>
    <row r="72" spans="7:11" ht="15">
      <c r="G72" s="68"/>
      <c r="H72" s="68"/>
      <c r="I72" s="68"/>
      <c r="J72" s="68"/>
      <c r="K72" s="68"/>
    </row>
    <row r="73" spans="7:11" ht="15">
      <c r="G73" s="68"/>
      <c r="H73" s="68"/>
      <c r="I73" s="68"/>
      <c r="J73" s="68"/>
      <c r="K73" s="68"/>
    </row>
  </sheetData>
  <sheetProtection/>
  <autoFilter ref="A3:N3">
    <sortState ref="A4:N73">
      <sortCondition descending="1" sortBy="value" ref="F4:F73"/>
    </sortState>
  </autoFilter>
  <mergeCells count="2">
    <mergeCell ref="A1:N1"/>
    <mergeCell ref="G2:K2"/>
  </mergeCells>
  <printOptions/>
  <pageMargins left="0.19652777777777777" right="0.19652777777777777" top="0.25972222222222224" bottom="0.19652777777777777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5513"/>
  <sheetViews>
    <sheetView zoomScalePageLayoutView="0" workbookViewId="0" topLeftCell="A1">
      <selection activeCell="A4" sqref="A4:A68"/>
    </sheetView>
  </sheetViews>
  <sheetFormatPr defaultColWidth="9.140625" defaultRowHeight="12.75"/>
  <cols>
    <col min="1" max="1" width="6.57421875" style="110" customWidth="1"/>
    <col min="2" max="2" width="17.57421875" style="351" customWidth="1"/>
    <col min="3" max="3" width="17.28125" style="351" customWidth="1"/>
    <col min="4" max="4" width="33.00390625" style="94" customWidth="1"/>
    <col min="5" max="5" width="8.421875" style="95" customWidth="1"/>
    <col min="6" max="6" width="9.00390625" style="79" customWidth="1"/>
    <col min="7" max="7" width="4.00390625" style="79" customWidth="1"/>
    <col min="8" max="11" width="4.00390625" style="64" customWidth="1"/>
    <col min="12" max="13" width="8.57421875" style="64" customWidth="1"/>
    <col min="14" max="14" width="7.57421875" style="64" customWidth="1"/>
    <col min="15" max="19" width="6.140625" style="0" customWidth="1"/>
  </cols>
  <sheetData>
    <row r="1" spans="1:14" ht="30">
      <c r="A1" s="379" t="s">
        <v>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20" ht="30.75">
      <c r="A2" s="13"/>
      <c r="B2" s="347"/>
      <c r="C2" s="347"/>
      <c r="D2" s="13"/>
      <c r="E2" s="13"/>
      <c r="F2" s="13"/>
      <c r="G2" s="378" t="s">
        <v>50</v>
      </c>
      <c r="H2" s="378"/>
      <c r="I2" s="378"/>
      <c r="J2" s="378"/>
      <c r="K2" s="378"/>
      <c r="L2" s="15"/>
      <c r="M2" s="15"/>
      <c r="N2" s="15"/>
      <c r="O2" s="15" t="s">
        <v>26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</row>
    <row r="3" spans="1:20" ht="47.25">
      <c r="A3" s="54" t="s">
        <v>27</v>
      </c>
      <c r="B3" s="348" t="s">
        <v>28</v>
      </c>
      <c r="C3" s="348" t="s">
        <v>29</v>
      </c>
      <c r="D3" s="53" t="s">
        <v>30</v>
      </c>
      <c r="E3" s="54" t="s">
        <v>31</v>
      </c>
      <c r="F3" s="54" t="s">
        <v>32</v>
      </c>
      <c r="G3" s="54" t="s">
        <v>33</v>
      </c>
      <c r="H3" s="54" t="s">
        <v>34</v>
      </c>
      <c r="I3" s="54" t="s">
        <v>35</v>
      </c>
      <c r="J3" s="55" t="s">
        <v>36</v>
      </c>
      <c r="K3" s="55" t="s">
        <v>37</v>
      </c>
      <c r="L3" s="54" t="s">
        <v>498</v>
      </c>
      <c r="M3" s="54" t="s">
        <v>499</v>
      </c>
      <c r="N3" s="54" t="s">
        <v>38</v>
      </c>
      <c r="O3" s="5">
        <f>COUNTIF(N3:N100,6)</f>
        <v>0</v>
      </c>
      <c r="P3" s="5">
        <f>COUNTIF(N3:N100,5)</f>
        <v>0</v>
      </c>
      <c r="Q3" s="5">
        <f>COUNTIF(N3:N100,4)</f>
        <v>12</v>
      </c>
      <c r="R3" s="5">
        <f>COUNTIF(N3:N100,3)</f>
        <v>7</v>
      </c>
      <c r="S3" s="5">
        <f>COUNTIF(N3:N100,2)</f>
        <v>7</v>
      </c>
      <c r="T3" s="5">
        <f>COUNTIF(N3:N100,1)</f>
        <v>4</v>
      </c>
    </row>
    <row r="4" spans="1:20" ht="15.75">
      <c r="A4" s="84"/>
      <c r="B4" s="336" t="s">
        <v>78</v>
      </c>
      <c r="C4" s="336" t="s">
        <v>79</v>
      </c>
      <c r="D4" s="64" t="s">
        <v>143</v>
      </c>
      <c r="E4" s="344">
        <v>2001</v>
      </c>
      <c r="F4" s="59">
        <f aca="true" t="shared" si="0" ref="F4:F35">SUM(G4:M4)</f>
        <v>60</v>
      </c>
      <c r="G4" s="65">
        <v>20</v>
      </c>
      <c r="H4" s="60">
        <v>20</v>
      </c>
      <c r="I4" s="61">
        <v>20</v>
      </c>
      <c r="J4" s="62">
        <v>20</v>
      </c>
      <c r="K4" s="62"/>
      <c r="L4" s="68">
        <f aca="true" t="shared" si="1" ref="L4:L35">IF(N4&lt;4,0,-MIN(G4:K4))</f>
        <v>-20</v>
      </c>
      <c r="M4" s="68"/>
      <c r="N4" s="68">
        <f aca="true" t="shared" si="2" ref="N4:N35">COUNTA(G4:K4)</f>
        <v>4</v>
      </c>
      <c r="O4" s="15"/>
      <c r="P4" s="15"/>
      <c r="Q4" s="15"/>
      <c r="R4" s="15"/>
      <c r="S4" s="15"/>
      <c r="T4" s="15"/>
    </row>
    <row r="5" spans="1:20" ht="15.75">
      <c r="A5" s="84"/>
      <c r="B5" s="336" t="s">
        <v>455</v>
      </c>
      <c r="C5" s="336" t="s">
        <v>70</v>
      </c>
      <c r="D5" s="64" t="s">
        <v>437</v>
      </c>
      <c r="E5" s="95">
        <v>2002</v>
      </c>
      <c r="F5" s="59">
        <f t="shared" si="0"/>
        <v>52</v>
      </c>
      <c r="G5" s="60"/>
      <c r="H5" s="61">
        <v>16</v>
      </c>
      <c r="I5" s="61">
        <v>18</v>
      </c>
      <c r="J5" s="62">
        <v>18</v>
      </c>
      <c r="K5" s="62"/>
      <c r="L5" s="68">
        <f t="shared" si="1"/>
        <v>0</v>
      </c>
      <c r="M5" s="68"/>
      <c r="N5" s="68">
        <f t="shared" si="2"/>
        <v>3</v>
      </c>
      <c r="O5" s="15"/>
      <c r="P5" s="15"/>
      <c r="Q5" s="15"/>
      <c r="R5" s="15"/>
      <c r="S5" s="15"/>
      <c r="T5" s="15"/>
    </row>
    <row r="6" spans="1:20" ht="15.75">
      <c r="A6" s="84"/>
      <c r="B6" s="336" t="s">
        <v>110</v>
      </c>
      <c r="C6" s="336" t="s">
        <v>122</v>
      </c>
      <c r="D6" s="64" t="s">
        <v>77</v>
      </c>
      <c r="E6" s="344">
        <v>2002</v>
      </c>
      <c r="F6" s="59">
        <f t="shared" si="0"/>
        <v>50</v>
      </c>
      <c r="G6" s="60">
        <v>16</v>
      </c>
      <c r="H6" s="60">
        <v>18</v>
      </c>
      <c r="I6" s="61">
        <v>16</v>
      </c>
      <c r="J6" s="62">
        <v>16</v>
      </c>
      <c r="K6" s="62"/>
      <c r="L6" s="68">
        <f t="shared" si="1"/>
        <v>-16</v>
      </c>
      <c r="M6" s="68"/>
      <c r="N6" s="68">
        <f t="shared" si="2"/>
        <v>4</v>
      </c>
      <c r="O6" s="15"/>
      <c r="P6" s="15"/>
      <c r="Q6" s="15"/>
      <c r="R6" s="15"/>
      <c r="S6" s="15"/>
      <c r="T6" s="15"/>
    </row>
    <row r="7" spans="1:20" ht="15.75">
      <c r="A7" s="84"/>
      <c r="B7" s="336" t="s">
        <v>229</v>
      </c>
      <c r="C7" s="336" t="s">
        <v>64</v>
      </c>
      <c r="D7" s="64" t="s">
        <v>146</v>
      </c>
      <c r="E7" s="344">
        <v>2002</v>
      </c>
      <c r="F7" s="59">
        <f t="shared" si="0"/>
        <v>44</v>
      </c>
      <c r="G7" s="60">
        <v>15</v>
      </c>
      <c r="H7" s="61">
        <v>13</v>
      </c>
      <c r="I7" s="61">
        <v>14</v>
      </c>
      <c r="J7" s="62">
        <v>15</v>
      </c>
      <c r="K7" s="62"/>
      <c r="L7" s="68">
        <f t="shared" si="1"/>
        <v>-13</v>
      </c>
      <c r="M7" s="68"/>
      <c r="N7" s="68">
        <f t="shared" si="2"/>
        <v>4</v>
      </c>
      <c r="O7" s="15"/>
      <c r="P7" s="15"/>
      <c r="Q7" s="15"/>
      <c r="R7" s="15"/>
      <c r="S7" s="15"/>
      <c r="T7" s="15"/>
    </row>
    <row r="8" spans="1:20" ht="15.75">
      <c r="A8" s="84"/>
      <c r="B8" s="361" t="s">
        <v>253</v>
      </c>
      <c r="C8" s="361" t="s">
        <v>61</v>
      </c>
      <c r="D8" s="318" t="s">
        <v>76</v>
      </c>
      <c r="E8" s="316">
        <v>2001</v>
      </c>
      <c r="F8" s="59">
        <f t="shared" si="0"/>
        <v>40</v>
      </c>
      <c r="G8" s="60">
        <v>14</v>
      </c>
      <c r="H8" s="61">
        <v>11</v>
      </c>
      <c r="I8" s="61">
        <v>13</v>
      </c>
      <c r="J8" s="62">
        <v>13</v>
      </c>
      <c r="K8" s="62"/>
      <c r="L8" s="68">
        <f t="shared" si="1"/>
        <v>-11</v>
      </c>
      <c r="M8" s="68"/>
      <c r="N8" s="68">
        <f t="shared" si="2"/>
        <v>4</v>
      </c>
      <c r="O8" s="15"/>
      <c r="P8" s="15"/>
      <c r="Q8" s="15"/>
      <c r="R8" s="15"/>
      <c r="S8" s="15"/>
      <c r="T8" s="15"/>
    </row>
    <row r="9" spans="1:20" ht="15.75">
      <c r="A9" s="84"/>
      <c r="B9" s="336" t="s">
        <v>142</v>
      </c>
      <c r="C9" s="336" t="s">
        <v>83</v>
      </c>
      <c r="D9" s="64" t="s">
        <v>143</v>
      </c>
      <c r="E9" s="344">
        <v>2001</v>
      </c>
      <c r="F9" s="59">
        <f t="shared" si="0"/>
        <v>39</v>
      </c>
      <c r="G9" s="60">
        <v>13</v>
      </c>
      <c r="H9" s="61">
        <v>12</v>
      </c>
      <c r="I9" s="61">
        <v>11</v>
      </c>
      <c r="J9" s="62">
        <v>14</v>
      </c>
      <c r="K9" s="62"/>
      <c r="L9" s="68">
        <f t="shared" si="1"/>
        <v>-11</v>
      </c>
      <c r="M9" s="68"/>
      <c r="N9" s="68">
        <f t="shared" si="2"/>
        <v>4</v>
      </c>
      <c r="O9" s="15"/>
      <c r="P9" s="15"/>
      <c r="Q9" s="15"/>
      <c r="R9" s="15"/>
      <c r="S9" s="15"/>
      <c r="T9" s="15"/>
    </row>
    <row r="10" spans="1:20" ht="15.75">
      <c r="A10" s="84"/>
      <c r="B10" s="361" t="s">
        <v>374</v>
      </c>
      <c r="C10" s="361" t="s">
        <v>120</v>
      </c>
      <c r="D10" s="346" t="s">
        <v>76</v>
      </c>
      <c r="E10" s="316">
        <v>2002</v>
      </c>
      <c r="F10" s="59">
        <f t="shared" si="0"/>
        <v>34</v>
      </c>
      <c r="G10" s="60">
        <v>11</v>
      </c>
      <c r="H10" s="61">
        <v>9</v>
      </c>
      <c r="I10" s="61">
        <v>12</v>
      </c>
      <c r="J10" s="62">
        <v>11</v>
      </c>
      <c r="K10" s="62"/>
      <c r="L10" s="68">
        <f t="shared" si="1"/>
        <v>-9</v>
      </c>
      <c r="M10" s="68"/>
      <c r="N10" s="68">
        <f t="shared" si="2"/>
        <v>4</v>
      </c>
      <c r="O10" s="15"/>
      <c r="P10" s="15"/>
      <c r="Q10" s="15"/>
      <c r="R10" s="15"/>
      <c r="S10" s="15"/>
      <c r="T10" s="15"/>
    </row>
    <row r="11" spans="1:20" ht="15.75">
      <c r="A11" s="84"/>
      <c r="B11" s="336" t="s">
        <v>60</v>
      </c>
      <c r="C11" s="336" t="s">
        <v>70</v>
      </c>
      <c r="D11" s="64" t="s">
        <v>76</v>
      </c>
      <c r="E11" s="344">
        <v>2001</v>
      </c>
      <c r="F11" s="59">
        <f t="shared" si="0"/>
        <v>33</v>
      </c>
      <c r="G11" s="60">
        <v>18</v>
      </c>
      <c r="H11" s="61">
        <v>15</v>
      </c>
      <c r="I11" s="61"/>
      <c r="J11" s="62"/>
      <c r="K11" s="62"/>
      <c r="L11" s="68">
        <f t="shared" si="1"/>
        <v>0</v>
      </c>
      <c r="M11" s="68"/>
      <c r="N11" s="68">
        <f t="shared" si="2"/>
        <v>2</v>
      </c>
      <c r="O11" s="15"/>
      <c r="P11" s="15"/>
      <c r="Q11" s="15"/>
      <c r="R11" s="15"/>
      <c r="S11" s="15"/>
      <c r="T11" s="15"/>
    </row>
    <row r="12" spans="1:20" ht="15.75">
      <c r="A12" s="84"/>
      <c r="B12" s="336" t="s">
        <v>375</v>
      </c>
      <c r="C12" s="336" t="s">
        <v>66</v>
      </c>
      <c r="D12" s="64" t="s">
        <v>143</v>
      </c>
      <c r="E12" s="344">
        <v>2001</v>
      </c>
      <c r="F12" s="59">
        <f t="shared" si="0"/>
        <v>32</v>
      </c>
      <c r="G12" s="60">
        <v>10</v>
      </c>
      <c r="H12" s="60"/>
      <c r="I12" s="61">
        <v>10</v>
      </c>
      <c r="J12" s="62">
        <v>12</v>
      </c>
      <c r="K12" s="62"/>
      <c r="L12" s="68">
        <f t="shared" si="1"/>
        <v>0</v>
      </c>
      <c r="M12" s="68"/>
      <c r="N12" s="68">
        <f t="shared" si="2"/>
        <v>3</v>
      </c>
      <c r="O12" s="15"/>
      <c r="P12" s="15"/>
      <c r="Q12" s="15"/>
      <c r="R12" s="15"/>
      <c r="S12" s="15"/>
      <c r="T12" s="15"/>
    </row>
    <row r="13" spans="1:20" ht="15.75">
      <c r="A13" s="84"/>
      <c r="B13" s="336" t="s">
        <v>144</v>
      </c>
      <c r="C13" s="336" t="s">
        <v>97</v>
      </c>
      <c r="D13" s="64" t="s">
        <v>88</v>
      </c>
      <c r="E13" s="344">
        <v>2001</v>
      </c>
      <c r="F13" s="59">
        <f t="shared" si="0"/>
        <v>31</v>
      </c>
      <c r="G13" s="60">
        <v>12</v>
      </c>
      <c r="H13" s="61">
        <v>10</v>
      </c>
      <c r="I13" s="61">
        <v>9</v>
      </c>
      <c r="J13" s="62">
        <v>9</v>
      </c>
      <c r="K13" s="62"/>
      <c r="L13" s="68">
        <f t="shared" si="1"/>
        <v>-9</v>
      </c>
      <c r="M13" s="68"/>
      <c r="N13" s="68">
        <f t="shared" si="2"/>
        <v>4</v>
      </c>
      <c r="O13" s="15"/>
      <c r="P13" s="15"/>
      <c r="Q13" s="15"/>
      <c r="R13" s="15"/>
      <c r="S13" s="15"/>
      <c r="T13" s="15"/>
    </row>
    <row r="14" spans="1:20" ht="15.75">
      <c r="A14" s="84"/>
      <c r="B14" s="336" t="s">
        <v>310</v>
      </c>
      <c r="C14" s="336" t="s">
        <v>148</v>
      </c>
      <c r="D14" s="64" t="s">
        <v>157</v>
      </c>
      <c r="E14" s="95">
        <v>2001</v>
      </c>
      <c r="F14" s="59">
        <f t="shared" si="0"/>
        <v>29</v>
      </c>
      <c r="G14" s="60"/>
      <c r="H14" s="61">
        <v>14</v>
      </c>
      <c r="I14" s="61">
        <v>15</v>
      </c>
      <c r="J14" s="62"/>
      <c r="K14" s="62"/>
      <c r="L14" s="68">
        <f t="shared" si="1"/>
        <v>0</v>
      </c>
      <c r="M14" s="68"/>
      <c r="N14" s="68">
        <f t="shared" si="2"/>
        <v>2</v>
      </c>
      <c r="O14" s="15"/>
      <c r="P14" s="15"/>
      <c r="Q14" s="15"/>
      <c r="R14" s="15"/>
      <c r="S14" s="15"/>
      <c r="T14" s="15"/>
    </row>
    <row r="15" spans="1:20" ht="15.75">
      <c r="A15" s="84"/>
      <c r="B15" s="351" t="s">
        <v>132</v>
      </c>
      <c r="C15" s="336" t="s">
        <v>84</v>
      </c>
      <c r="D15" s="64" t="s">
        <v>88</v>
      </c>
      <c r="E15" s="344">
        <v>2001</v>
      </c>
      <c r="F15" s="59">
        <f t="shared" si="0"/>
        <v>27</v>
      </c>
      <c r="G15" s="60">
        <v>9</v>
      </c>
      <c r="H15" s="61">
        <v>8</v>
      </c>
      <c r="I15" s="61">
        <v>8</v>
      </c>
      <c r="J15" s="62">
        <v>10</v>
      </c>
      <c r="K15" s="62"/>
      <c r="L15" s="68">
        <f t="shared" si="1"/>
        <v>-8</v>
      </c>
      <c r="M15" s="68"/>
      <c r="N15" s="68">
        <f t="shared" si="2"/>
        <v>4</v>
      </c>
      <c r="O15" s="15"/>
      <c r="P15" s="15"/>
      <c r="Q15" s="15"/>
      <c r="R15" s="15"/>
      <c r="S15" s="15"/>
      <c r="T15" s="15"/>
    </row>
    <row r="16" spans="1:20" ht="15.75">
      <c r="A16" s="84"/>
      <c r="B16" s="336" t="s">
        <v>233</v>
      </c>
      <c r="C16" s="336" t="s">
        <v>115</v>
      </c>
      <c r="D16" s="64" t="s">
        <v>88</v>
      </c>
      <c r="E16" s="344">
        <v>2001</v>
      </c>
      <c r="F16" s="59">
        <f t="shared" si="0"/>
        <v>22</v>
      </c>
      <c r="G16" s="60">
        <v>8</v>
      </c>
      <c r="H16" s="61">
        <v>7</v>
      </c>
      <c r="I16" s="61">
        <v>5</v>
      </c>
      <c r="J16" s="62">
        <v>7</v>
      </c>
      <c r="K16" s="62"/>
      <c r="L16" s="68">
        <f t="shared" si="1"/>
        <v>-5</v>
      </c>
      <c r="M16" s="68"/>
      <c r="N16" s="68">
        <f t="shared" si="2"/>
        <v>4</v>
      </c>
      <c r="O16" s="15"/>
      <c r="P16" s="15"/>
      <c r="Q16" s="15"/>
      <c r="R16" s="15"/>
      <c r="S16" s="15"/>
      <c r="T16" s="15"/>
    </row>
    <row r="17" spans="2:14" ht="15.75">
      <c r="B17" s="336" t="s">
        <v>233</v>
      </c>
      <c r="C17" s="336" t="s">
        <v>134</v>
      </c>
      <c r="D17" s="64" t="s">
        <v>88</v>
      </c>
      <c r="E17" s="344">
        <v>2001</v>
      </c>
      <c r="F17" s="59">
        <f t="shared" si="0"/>
        <v>21</v>
      </c>
      <c r="G17" s="60">
        <v>7</v>
      </c>
      <c r="H17" s="61">
        <v>6</v>
      </c>
      <c r="I17" s="61">
        <v>6</v>
      </c>
      <c r="J17" s="62">
        <v>8</v>
      </c>
      <c r="K17" s="62"/>
      <c r="L17" s="68">
        <f t="shared" si="1"/>
        <v>-6</v>
      </c>
      <c r="M17" s="68"/>
      <c r="N17" s="68">
        <f t="shared" si="2"/>
        <v>4</v>
      </c>
    </row>
    <row r="18" spans="1:20" ht="15.75">
      <c r="A18" s="84"/>
      <c r="B18" s="336" t="s">
        <v>251</v>
      </c>
      <c r="C18" s="336" t="s">
        <v>166</v>
      </c>
      <c r="D18" s="320" t="s">
        <v>149</v>
      </c>
      <c r="E18" s="344">
        <v>2001</v>
      </c>
      <c r="F18" s="59">
        <f t="shared" si="0"/>
        <v>19</v>
      </c>
      <c r="G18" s="60">
        <v>6</v>
      </c>
      <c r="H18" s="61">
        <v>5</v>
      </c>
      <c r="I18" s="61">
        <v>7</v>
      </c>
      <c r="J18" s="62">
        <v>6</v>
      </c>
      <c r="K18" s="62"/>
      <c r="L18" s="68">
        <f t="shared" si="1"/>
        <v>-5</v>
      </c>
      <c r="M18" s="68"/>
      <c r="N18" s="68">
        <f t="shared" si="2"/>
        <v>4</v>
      </c>
      <c r="O18" s="15"/>
      <c r="P18" s="15"/>
      <c r="Q18" s="15"/>
      <c r="R18" s="15"/>
      <c r="S18" s="15"/>
      <c r="T18" s="15"/>
    </row>
    <row r="19" spans="1:20" ht="15.75">
      <c r="A19" s="84"/>
      <c r="B19" s="336" t="s">
        <v>183</v>
      </c>
      <c r="C19" s="336" t="s">
        <v>97</v>
      </c>
      <c r="D19" s="64" t="s">
        <v>143</v>
      </c>
      <c r="E19" s="95">
        <v>2002</v>
      </c>
      <c r="F19" s="59">
        <f t="shared" si="0"/>
        <v>9</v>
      </c>
      <c r="G19" s="60"/>
      <c r="H19" s="60"/>
      <c r="I19" s="61">
        <v>4</v>
      </c>
      <c r="J19" s="62">
        <v>5</v>
      </c>
      <c r="K19" s="62"/>
      <c r="L19" s="68">
        <f t="shared" si="1"/>
        <v>0</v>
      </c>
      <c r="M19" s="68"/>
      <c r="N19" s="68">
        <f t="shared" si="2"/>
        <v>2</v>
      </c>
      <c r="O19" s="15"/>
      <c r="P19" s="15"/>
      <c r="Q19" s="15"/>
      <c r="R19" s="15"/>
      <c r="S19" s="15"/>
      <c r="T19" s="15"/>
    </row>
    <row r="20" spans="1:20" ht="15.75">
      <c r="A20" s="84"/>
      <c r="B20" s="351" t="s">
        <v>254</v>
      </c>
      <c r="C20" s="351" t="s">
        <v>303</v>
      </c>
      <c r="D20" s="320" t="s">
        <v>149</v>
      </c>
      <c r="E20" s="344">
        <v>2002</v>
      </c>
      <c r="F20" s="59">
        <f t="shared" si="0"/>
        <v>9</v>
      </c>
      <c r="G20" s="60">
        <v>4</v>
      </c>
      <c r="H20" s="61">
        <v>2</v>
      </c>
      <c r="I20" s="61"/>
      <c r="J20" s="62">
        <v>3</v>
      </c>
      <c r="K20" s="62"/>
      <c r="L20" s="68">
        <f t="shared" si="1"/>
        <v>0</v>
      </c>
      <c r="M20" s="68"/>
      <c r="N20" s="68">
        <f t="shared" si="2"/>
        <v>3</v>
      </c>
      <c r="O20" s="15"/>
      <c r="P20" s="15"/>
      <c r="Q20" s="15"/>
      <c r="R20" s="15"/>
      <c r="S20" s="15"/>
      <c r="T20" s="15"/>
    </row>
    <row r="21" spans="1:20" ht="15.75">
      <c r="A21" s="84"/>
      <c r="B21" s="351" t="s">
        <v>132</v>
      </c>
      <c r="C21" s="336" t="s">
        <v>64</v>
      </c>
      <c r="D21" s="64" t="s">
        <v>88</v>
      </c>
      <c r="E21" s="344">
        <v>2001</v>
      </c>
      <c r="F21" s="59">
        <f t="shared" si="0"/>
        <v>8</v>
      </c>
      <c r="G21" s="60">
        <v>5</v>
      </c>
      <c r="H21" s="61"/>
      <c r="I21" s="61">
        <v>3</v>
      </c>
      <c r="J21" s="62"/>
      <c r="K21" s="62"/>
      <c r="L21" s="68">
        <f t="shared" si="1"/>
        <v>0</v>
      </c>
      <c r="M21" s="68"/>
      <c r="N21" s="68">
        <f t="shared" si="2"/>
        <v>2</v>
      </c>
      <c r="O21" s="15"/>
      <c r="P21" s="15"/>
      <c r="Q21" s="15"/>
      <c r="R21" s="15"/>
      <c r="S21" s="15"/>
      <c r="T21" s="15"/>
    </row>
    <row r="22" spans="1:20" ht="15.75">
      <c r="A22" s="84"/>
      <c r="B22" s="336" t="s">
        <v>162</v>
      </c>
      <c r="C22" s="336" t="s">
        <v>99</v>
      </c>
      <c r="D22" s="64" t="s">
        <v>158</v>
      </c>
      <c r="E22" s="344">
        <v>2002</v>
      </c>
      <c r="F22" s="59">
        <f t="shared" si="0"/>
        <v>7</v>
      </c>
      <c r="G22" s="60">
        <v>2</v>
      </c>
      <c r="H22" s="61">
        <v>3</v>
      </c>
      <c r="I22" s="61">
        <v>2</v>
      </c>
      <c r="J22" s="62"/>
      <c r="K22" s="62"/>
      <c r="L22" s="68">
        <f t="shared" si="1"/>
        <v>0</v>
      </c>
      <c r="M22" s="68"/>
      <c r="N22" s="68">
        <f t="shared" si="2"/>
        <v>3</v>
      </c>
      <c r="O22" s="15"/>
      <c r="P22" s="15"/>
      <c r="Q22" s="15"/>
      <c r="R22" s="15"/>
      <c r="S22" s="15"/>
      <c r="T22" s="15"/>
    </row>
    <row r="23" spans="1:14" ht="15.75">
      <c r="A23" s="84"/>
      <c r="B23" s="336" t="s">
        <v>376</v>
      </c>
      <c r="C23" s="336" t="s">
        <v>58</v>
      </c>
      <c r="D23" s="64" t="s">
        <v>77</v>
      </c>
      <c r="E23" s="344">
        <v>2002</v>
      </c>
      <c r="F23" s="59">
        <f t="shared" si="0"/>
        <v>6</v>
      </c>
      <c r="G23" s="60">
        <v>1</v>
      </c>
      <c r="H23" s="61">
        <v>1</v>
      </c>
      <c r="I23" s="61">
        <v>1</v>
      </c>
      <c r="J23" s="62">
        <v>4</v>
      </c>
      <c r="K23" s="62"/>
      <c r="L23" s="68">
        <f t="shared" si="1"/>
        <v>-1</v>
      </c>
      <c r="M23" s="68"/>
      <c r="N23" s="68">
        <f t="shared" si="2"/>
        <v>4</v>
      </c>
    </row>
    <row r="24" spans="1:20" ht="15.75">
      <c r="A24" s="84"/>
      <c r="B24" s="336" t="s">
        <v>232</v>
      </c>
      <c r="C24" s="336" t="s">
        <v>67</v>
      </c>
      <c r="D24" s="64" t="s">
        <v>143</v>
      </c>
      <c r="E24" s="344">
        <v>2002</v>
      </c>
      <c r="F24" s="59">
        <f t="shared" si="0"/>
        <v>5</v>
      </c>
      <c r="G24" s="60">
        <v>3</v>
      </c>
      <c r="H24" s="61">
        <v>1</v>
      </c>
      <c r="I24" s="61">
        <v>1</v>
      </c>
      <c r="J24" s="62"/>
      <c r="K24" s="62"/>
      <c r="L24" s="68">
        <f t="shared" si="1"/>
        <v>0</v>
      </c>
      <c r="M24" s="68"/>
      <c r="N24" s="68">
        <f t="shared" si="2"/>
        <v>3</v>
      </c>
      <c r="O24" s="15"/>
      <c r="P24" s="15"/>
      <c r="Q24" s="15"/>
      <c r="R24" s="15"/>
      <c r="S24" s="15"/>
      <c r="T24" s="15"/>
    </row>
    <row r="25" spans="1:20" ht="15.75">
      <c r="A25" s="84"/>
      <c r="B25" s="336" t="s">
        <v>456</v>
      </c>
      <c r="C25" s="336" t="s">
        <v>86</v>
      </c>
      <c r="D25" s="64" t="s">
        <v>437</v>
      </c>
      <c r="E25" s="95">
        <v>2002</v>
      </c>
      <c r="F25" s="59">
        <f t="shared" si="0"/>
        <v>4</v>
      </c>
      <c r="G25" s="60"/>
      <c r="H25" s="61">
        <v>4</v>
      </c>
      <c r="I25" s="61"/>
      <c r="J25" s="62"/>
      <c r="K25" s="62"/>
      <c r="L25" s="68">
        <f t="shared" si="1"/>
        <v>0</v>
      </c>
      <c r="M25" s="68"/>
      <c r="N25" s="68">
        <f t="shared" si="2"/>
        <v>1</v>
      </c>
      <c r="O25" s="15"/>
      <c r="P25" s="15"/>
      <c r="Q25" s="15"/>
      <c r="R25" s="15"/>
      <c r="S25" s="15"/>
      <c r="T25" s="15"/>
    </row>
    <row r="26" spans="1:20" ht="15.75">
      <c r="A26" s="84"/>
      <c r="B26" s="336" t="s">
        <v>234</v>
      </c>
      <c r="C26" s="336" t="s">
        <v>94</v>
      </c>
      <c r="D26" s="64" t="s">
        <v>77</v>
      </c>
      <c r="E26" s="95">
        <v>2002</v>
      </c>
      <c r="F26" s="59">
        <f t="shared" si="0"/>
        <v>3</v>
      </c>
      <c r="G26" s="60"/>
      <c r="H26" s="61"/>
      <c r="I26" s="61">
        <v>1</v>
      </c>
      <c r="J26" s="62">
        <v>2</v>
      </c>
      <c r="K26" s="62"/>
      <c r="L26" s="68">
        <f t="shared" si="1"/>
        <v>0</v>
      </c>
      <c r="M26" s="68"/>
      <c r="N26" s="68">
        <f t="shared" si="2"/>
        <v>2</v>
      </c>
      <c r="O26" s="15"/>
      <c r="P26" s="15"/>
      <c r="Q26" s="15"/>
      <c r="R26" s="15"/>
      <c r="S26" s="15"/>
      <c r="T26" s="15"/>
    </row>
    <row r="27" spans="1:20" ht="15.75">
      <c r="A27" s="84"/>
      <c r="B27" s="336" t="s">
        <v>364</v>
      </c>
      <c r="C27" s="336" t="s">
        <v>94</v>
      </c>
      <c r="D27" s="320" t="s">
        <v>149</v>
      </c>
      <c r="E27" s="344">
        <v>2002</v>
      </c>
      <c r="F27" s="59">
        <f t="shared" si="0"/>
        <v>3</v>
      </c>
      <c r="G27" s="60">
        <v>1</v>
      </c>
      <c r="H27" s="61">
        <v>1</v>
      </c>
      <c r="I27" s="61"/>
      <c r="J27" s="62">
        <v>1</v>
      </c>
      <c r="K27" s="62"/>
      <c r="L27" s="68">
        <f t="shared" si="1"/>
        <v>0</v>
      </c>
      <c r="M27" s="68"/>
      <c r="N27" s="68">
        <f t="shared" si="2"/>
        <v>3</v>
      </c>
      <c r="O27" s="15"/>
      <c r="P27" s="15"/>
      <c r="Q27" s="15"/>
      <c r="R27" s="15"/>
      <c r="S27" s="15"/>
      <c r="T27" s="15"/>
    </row>
    <row r="28" spans="1:20" ht="15.75">
      <c r="A28" s="84"/>
      <c r="B28" s="336" t="s">
        <v>377</v>
      </c>
      <c r="C28" s="336" t="s">
        <v>79</v>
      </c>
      <c r="D28" s="64" t="s">
        <v>143</v>
      </c>
      <c r="E28" s="344">
        <v>2002</v>
      </c>
      <c r="F28" s="59">
        <f t="shared" si="0"/>
        <v>3</v>
      </c>
      <c r="G28" s="60">
        <v>1</v>
      </c>
      <c r="H28" s="61">
        <v>1</v>
      </c>
      <c r="I28" s="61">
        <v>1</v>
      </c>
      <c r="J28" s="61"/>
      <c r="K28" s="62"/>
      <c r="L28" s="68">
        <f t="shared" si="1"/>
        <v>0</v>
      </c>
      <c r="M28" s="68"/>
      <c r="N28" s="68">
        <f t="shared" si="2"/>
        <v>3</v>
      </c>
      <c r="O28" s="15"/>
      <c r="P28" s="15"/>
      <c r="Q28" s="15"/>
      <c r="R28" s="15"/>
      <c r="S28" s="15"/>
      <c r="T28" s="15"/>
    </row>
    <row r="29" spans="1:20" ht="15.75">
      <c r="A29" s="84"/>
      <c r="B29" s="336" t="s">
        <v>362</v>
      </c>
      <c r="C29" s="336" t="s">
        <v>105</v>
      </c>
      <c r="D29" s="64" t="s">
        <v>143</v>
      </c>
      <c r="E29" s="344">
        <v>2002</v>
      </c>
      <c r="F29" s="59">
        <f t="shared" si="0"/>
        <v>2</v>
      </c>
      <c r="G29" s="60">
        <v>1</v>
      </c>
      <c r="H29" s="60"/>
      <c r="I29" s="61">
        <v>1</v>
      </c>
      <c r="J29" s="61"/>
      <c r="K29" s="62"/>
      <c r="L29" s="68">
        <f t="shared" si="1"/>
        <v>0</v>
      </c>
      <c r="M29" s="68"/>
      <c r="N29" s="68">
        <f t="shared" si="2"/>
        <v>2</v>
      </c>
      <c r="O29" s="15"/>
      <c r="P29" s="15"/>
      <c r="Q29" s="15"/>
      <c r="R29" s="15"/>
      <c r="S29" s="15"/>
      <c r="T29" s="15"/>
    </row>
    <row r="30" spans="1:20" ht="15.75">
      <c r="A30" s="84"/>
      <c r="B30" s="336" t="s">
        <v>128</v>
      </c>
      <c r="C30" s="336" t="s">
        <v>106</v>
      </c>
      <c r="D30" s="64" t="s">
        <v>77</v>
      </c>
      <c r="E30" s="344">
        <v>2002</v>
      </c>
      <c r="F30" s="59">
        <f t="shared" si="0"/>
        <v>2</v>
      </c>
      <c r="G30" s="60">
        <v>1</v>
      </c>
      <c r="H30" s="61">
        <v>1</v>
      </c>
      <c r="I30" s="61"/>
      <c r="J30" s="62"/>
      <c r="K30" s="62"/>
      <c r="L30" s="68">
        <f t="shared" si="1"/>
        <v>0</v>
      </c>
      <c r="M30" s="68"/>
      <c r="N30" s="68">
        <f t="shared" si="2"/>
        <v>2</v>
      </c>
      <c r="O30" s="15"/>
      <c r="P30" s="15"/>
      <c r="Q30" s="15"/>
      <c r="R30" s="15"/>
      <c r="S30" s="15"/>
      <c r="T30" s="15"/>
    </row>
    <row r="31" spans="1:20" ht="15.75">
      <c r="A31" s="84"/>
      <c r="B31" s="336" t="s">
        <v>454</v>
      </c>
      <c r="C31" s="336" t="s">
        <v>70</v>
      </c>
      <c r="D31" s="64" t="s">
        <v>158</v>
      </c>
      <c r="E31" s="95">
        <v>2001</v>
      </c>
      <c r="F31" s="59">
        <f t="shared" si="0"/>
        <v>1</v>
      </c>
      <c r="G31" s="60"/>
      <c r="H31" s="61">
        <v>1</v>
      </c>
      <c r="I31" s="61"/>
      <c r="J31" s="62"/>
      <c r="K31" s="62"/>
      <c r="L31" s="68">
        <f t="shared" si="1"/>
        <v>0</v>
      </c>
      <c r="M31" s="68"/>
      <c r="N31" s="68">
        <f t="shared" si="2"/>
        <v>1</v>
      </c>
      <c r="O31" s="15"/>
      <c r="P31" s="15"/>
      <c r="Q31" s="15"/>
      <c r="R31" s="15"/>
      <c r="S31" s="15"/>
      <c r="T31" s="15"/>
    </row>
    <row r="32" spans="1:20" ht="15.75">
      <c r="A32" s="84"/>
      <c r="B32" s="336" t="s">
        <v>487</v>
      </c>
      <c r="C32" s="336" t="s">
        <v>488</v>
      </c>
      <c r="D32" s="64" t="s">
        <v>143</v>
      </c>
      <c r="E32" s="95">
        <v>2002</v>
      </c>
      <c r="F32" s="59">
        <f t="shared" si="0"/>
        <v>1</v>
      </c>
      <c r="G32" s="60"/>
      <c r="H32" s="60"/>
      <c r="I32" s="61">
        <v>1</v>
      </c>
      <c r="J32" s="62"/>
      <c r="K32" s="62"/>
      <c r="L32" s="68">
        <f t="shared" si="1"/>
        <v>0</v>
      </c>
      <c r="M32" s="68"/>
      <c r="N32" s="68">
        <f t="shared" si="2"/>
        <v>1</v>
      </c>
      <c r="O32" s="15"/>
      <c r="P32" s="15"/>
      <c r="Q32" s="15"/>
      <c r="R32" s="15"/>
      <c r="S32" s="15"/>
      <c r="T32" s="15"/>
    </row>
    <row r="33" spans="1:20" ht="15.75">
      <c r="A33" s="84"/>
      <c r="B33" s="336" t="s">
        <v>130</v>
      </c>
      <c r="C33" s="336" t="s">
        <v>103</v>
      </c>
      <c r="D33" s="64" t="s">
        <v>76</v>
      </c>
      <c r="E33" s="344">
        <v>2002</v>
      </c>
      <c r="F33" s="59">
        <f t="shared" si="0"/>
        <v>1</v>
      </c>
      <c r="G33" s="60">
        <v>1</v>
      </c>
      <c r="H33" s="60"/>
      <c r="I33" s="61"/>
      <c r="J33" s="62"/>
      <c r="K33" s="62"/>
      <c r="L33" s="68">
        <f t="shared" si="1"/>
        <v>0</v>
      </c>
      <c r="M33" s="68"/>
      <c r="N33" s="68">
        <f t="shared" si="2"/>
        <v>1</v>
      </c>
      <c r="O33" s="15"/>
      <c r="P33" s="15"/>
      <c r="Q33" s="15"/>
      <c r="R33" s="15"/>
      <c r="S33" s="15"/>
      <c r="T33" s="15"/>
    </row>
    <row r="34" spans="1:20" ht="15.75">
      <c r="A34" s="84"/>
      <c r="F34" s="59">
        <f t="shared" si="0"/>
        <v>0</v>
      </c>
      <c r="G34" s="60"/>
      <c r="H34" s="60"/>
      <c r="I34" s="61"/>
      <c r="J34" s="62"/>
      <c r="K34" s="62"/>
      <c r="L34" s="68">
        <f t="shared" si="1"/>
        <v>0</v>
      </c>
      <c r="M34" s="68"/>
      <c r="N34" s="68">
        <f t="shared" si="2"/>
        <v>0</v>
      </c>
      <c r="O34" s="15"/>
      <c r="P34" s="15"/>
      <c r="Q34" s="15"/>
      <c r="R34" s="15"/>
      <c r="S34" s="15"/>
      <c r="T34" s="15"/>
    </row>
    <row r="35" spans="1:20" ht="15.75">
      <c r="A35" s="84"/>
      <c r="F35" s="59">
        <f t="shared" si="0"/>
        <v>0</v>
      </c>
      <c r="G35" s="60"/>
      <c r="H35" s="61"/>
      <c r="I35" s="61"/>
      <c r="J35" s="62"/>
      <c r="K35" s="62"/>
      <c r="L35" s="68">
        <f t="shared" si="1"/>
        <v>0</v>
      </c>
      <c r="M35" s="68"/>
      <c r="N35" s="68">
        <f t="shared" si="2"/>
        <v>0</v>
      </c>
      <c r="O35" s="15"/>
      <c r="P35" s="15"/>
      <c r="Q35" s="15"/>
      <c r="R35" s="15"/>
      <c r="S35" s="15"/>
      <c r="T35" s="15"/>
    </row>
    <row r="36" spans="1:20" ht="15.75">
      <c r="A36" s="84"/>
      <c r="F36" s="59">
        <f aca="true" t="shared" si="3" ref="F36:F67">SUM(G36:M36)</f>
        <v>0</v>
      </c>
      <c r="G36" s="60"/>
      <c r="H36" s="60"/>
      <c r="I36" s="61"/>
      <c r="J36" s="62"/>
      <c r="K36" s="62"/>
      <c r="L36" s="68">
        <f aca="true" t="shared" si="4" ref="L36:L67">IF(N36&lt;4,0,-MIN(G36:K36))</f>
        <v>0</v>
      </c>
      <c r="M36" s="68"/>
      <c r="N36" s="68">
        <f aca="true" t="shared" si="5" ref="N36:N67">COUNTA(G36:K36)</f>
        <v>0</v>
      </c>
      <c r="O36" s="15"/>
      <c r="P36" s="15"/>
      <c r="Q36" s="15"/>
      <c r="R36" s="15"/>
      <c r="S36" s="15"/>
      <c r="T36" s="15"/>
    </row>
    <row r="37" spans="1:20" ht="15.75">
      <c r="A37" s="84"/>
      <c r="F37" s="59">
        <f t="shared" si="3"/>
        <v>0</v>
      </c>
      <c r="G37" s="60"/>
      <c r="H37" s="61"/>
      <c r="I37" s="61"/>
      <c r="J37" s="61"/>
      <c r="K37" s="62"/>
      <c r="L37" s="68">
        <f t="shared" si="4"/>
        <v>0</v>
      </c>
      <c r="M37" s="68"/>
      <c r="N37" s="68">
        <f t="shared" si="5"/>
        <v>0</v>
      </c>
      <c r="O37" s="15"/>
      <c r="P37" s="15"/>
      <c r="Q37" s="15"/>
      <c r="R37" s="15"/>
      <c r="S37" s="15"/>
      <c r="T37" s="15"/>
    </row>
    <row r="38" spans="1:20" ht="15.75">
      <c r="A38" s="84"/>
      <c r="F38" s="59">
        <f t="shared" si="3"/>
        <v>0</v>
      </c>
      <c r="G38" s="60"/>
      <c r="H38" s="65"/>
      <c r="I38" s="61"/>
      <c r="J38" s="62"/>
      <c r="K38" s="62"/>
      <c r="L38" s="68">
        <f t="shared" si="4"/>
        <v>0</v>
      </c>
      <c r="M38" s="68"/>
      <c r="N38" s="68">
        <f t="shared" si="5"/>
        <v>0</v>
      </c>
      <c r="O38" s="15"/>
      <c r="P38" s="15"/>
      <c r="Q38" s="15"/>
      <c r="R38" s="15"/>
      <c r="S38" s="15"/>
      <c r="T38" s="15"/>
    </row>
    <row r="39" spans="1:20" ht="15.75">
      <c r="A39" s="84"/>
      <c r="F39" s="59">
        <f t="shared" si="3"/>
        <v>0</v>
      </c>
      <c r="G39" s="60"/>
      <c r="H39" s="60"/>
      <c r="I39" s="61"/>
      <c r="J39" s="62"/>
      <c r="K39" s="62"/>
      <c r="L39" s="68">
        <f t="shared" si="4"/>
        <v>0</v>
      </c>
      <c r="M39" s="68"/>
      <c r="N39" s="68">
        <f t="shared" si="5"/>
        <v>0</v>
      </c>
      <c r="O39" s="15"/>
      <c r="P39" s="15"/>
      <c r="Q39" s="15"/>
      <c r="R39" s="15"/>
      <c r="S39" s="15"/>
      <c r="T39" s="15"/>
    </row>
    <row r="40" spans="1:20" ht="15.75">
      <c r="A40" s="84"/>
      <c r="F40" s="59">
        <f t="shared" si="3"/>
        <v>0</v>
      </c>
      <c r="G40" s="60"/>
      <c r="H40" s="65"/>
      <c r="I40" s="61"/>
      <c r="J40" s="62"/>
      <c r="K40" s="62"/>
      <c r="L40" s="68">
        <f t="shared" si="4"/>
        <v>0</v>
      </c>
      <c r="M40" s="68"/>
      <c r="N40" s="68">
        <f t="shared" si="5"/>
        <v>0</v>
      </c>
      <c r="O40" s="15"/>
      <c r="P40" s="15"/>
      <c r="Q40" s="15"/>
      <c r="R40" s="15"/>
      <c r="S40" s="15"/>
      <c r="T40" s="15"/>
    </row>
    <row r="41" spans="1:20" ht="15.75">
      <c r="A41" s="84"/>
      <c r="F41" s="59">
        <f t="shared" si="3"/>
        <v>0</v>
      </c>
      <c r="G41" s="60"/>
      <c r="H41" s="61"/>
      <c r="I41" s="61"/>
      <c r="J41" s="62"/>
      <c r="K41" s="62"/>
      <c r="L41" s="68">
        <f t="shared" si="4"/>
        <v>0</v>
      </c>
      <c r="M41" s="68"/>
      <c r="N41" s="68">
        <f t="shared" si="5"/>
        <v>0</v>
      </c>
      <c r="O41" s="15"/>
      <c r="P41" s="15"/>
      <c r="Q41" s="15"/>
      <c r="R41" s="15"/>
      <c r="S41" s="15"/>
      <c r="T41" s="15"/>
    </row>
    <row r="42" spans="1:20" ht="15.75">
      <c r="A42" s="84"/>
      <c r="F42" s="59">
        <f t="shared" si="3"/>
        <v>0</v>
      </c>
      <c r="G42" s="60"/>
      <c r="H42" s="60"/>
      <c r="I42" s="61"/>
      <c r="J42" s="62"/>
      <c r="K42" s="62"/>
      <c r="L42" s="68">
        <f t="shared" si="4"/>
        <v>0</v>
      </c>
      <c r="M42" s="68"/>
      <c r="N42" s="68">
        <f t="shared" si="5"/>
        <v>0</v>
      </c>
      <c r="O42" s="15"/>
      <c r="P42" s="15"/>
      <c r="Q42" s="15"/>
      <c r="R42" s="15"/>
      <c r="S42" s="15"/>
      <c r="T42" s="15"/>
    </row>
    <row r="43" spans="1:20" ht="15.75">
      <c r="A43" s="84"/>
      <c r="F43" s="59">
        <f t="shared" si="3"/>
        <v>0</v>
      </c>
      <c r="G43" s="60"/>
      <c r="H43" s="61"/>
      <c r="I43" s="61"/>
      <c r="J43" s="62"/>
      <c r="K43" s="62"/>
      <c r="L43" s="68">
        <f t="shared" si="4"/>
        <v>0</v>
      </c>
      <c r="M43" s="68"/>
      <c r="N43" s="68">
        <f t="shared" si="5"/>
        <v>0</v>
      </c>
      <c r="O43" s="15"/>
      <c r="P43" s="15"/>
      <c r="Q43" s="15"/>
      <c r="R43" s="15"/>
      <c r="S43" s="15"/>
      <c r="T43" s="15"/>
    </row>
    <row r="44" spans="1:20" ht="15.75">
      <c r="A44" s="84"/>
      <c r="F44" s="59">
        <f t="shared" si="3"/>
        <v>0</v>
      </c>
      <c r="G44" s="65"/>
      <c r="H44" s="61"/>
      <c r="I44" s="61"/>
      <c r="J44" s="62"/>
      <c r="K44" s="62"/>
      <c r="L44" s="68">
        <f t="shared" si="4"/>
        <v>0</v>
      </c>
      <c r="M44" s="68"/>
      <c r="N44" s="68">
        <f t="shared" si="5"/>
        <v>0</v>
      </c>
      <c r="O44" s="15"/>
      <c r="P44" s="15"/>
      <c r="Q44" s="15"/>
      <c r="R44" s="15"/>
      <c r="S44" s="15"/>
      <c r="T44" s="15"/>
    </row>
    <row r="45" spans="1:20" ht="15.75">
      <c r="A45" s="84"/>
      <c r="F45" s="59">
        <f t="shared" si="3"/>
        <v>0</v>
      </c>
      <c r="G45" s="65"/>
      <c r="H45" s="61"/>
      <c r="I45" s="61"/>
      <c r="J45" s="62"/>
      <c r="K45" s="62"/>
      <c r="L45" s="68">
        <f t="shared" si="4"/>
        <v>0</v>
      </c>
      <c r="M45" s="68"/>
      <c r="N45" s="68">
        <f t="shared" si="5"/>
        <v>0</v>
      </c>
      <c r="O45" s="15"/>
      <c r="P45" s="15"/>
      <c r="Q45" s="15"/>
      <c r="R45" s="15"/>
      <c r="S45" s="15"/>
      <c r="T45" s="15"/>
    </row>
    <row r="46" spans="1:20" ht="15.75">
      <c r="A46" s="84"/>
      <c r="F46" s="59">
        <f t="shared" si="3"/>
        <v>0</v>
      </c>
      <c r="G46" s="60"/>
      <c r="H46" s="60"/>
      <c r="I46" s="61"/>
      <c r="J46" s="61"/>
      <c r="K46" s="62"/>
      <c r="L46" s="68">
        <f t="shared" si="4"/>
        <v>0</v>
      </c>
      <c r="M46" s="68"/>
      <c r="N46" s="68">
        <f t="shared" si="5"/>
        <v>0</v>
      </c>
      <c r="O46" s="15"/>
      <c r="P46" s="15"/>
      <c r="Q46" s="15"/>
      <c r="R46" s="15"/>
      <c r="S46" s="15"/>
      <c r="T46" s="15"/>
    </row>
    <row r="47" spans="1:20" ht="15.75">
      <c r="A47" s="84"/>
      <c r="F47" s="59">
        <f t="shared" si="3"/>
        <v>0</v>
      </c>
      <c r="G47" s="60"/>
      <c r="H47" s="61"/>
      <c r="I47" s="61"/>
      <c r="J47" s="62"/>
      <c r="K47" s="62"/>
      <c r="L47" s="68">
        <f t="shared" si="4"/>
        <v>0</v>
      </c>
      <c r="M47" s="68"/>
      <c r="N47" s="68">
        <f t="shared" si="5"/>
        <v>0</v>
      </c>
      <c r="O47" s="15"/>
      <c r="P47" s="15"/>
      <c r="Q47" s="15"/>
      <c r="R47" s="15"/>
      <c r="S47" s="15"/>
      <c r="T47" s="15"/>
    </row>
    <row r="48" spans="1:20" ht="15.75">
      <c r="A48" s="84"/>
      <c r="F48" s="59">
        <f t="shared" si="3"/>
        <v>0</v>
      </c>
      <c r="G48" s="65"/>
      <c r="H48" s="65"/>
      <c r="I48" s="61"/>
      <c r="J48" s="62"/>
      <c r="K48" s="62"/>
      <c r="L48" s="68">
        <f t="shared" si="4"/>
        <v>0</v>
      </c>
      <c r="M48" s="68"/>
      <c r="N48" s="68">
        <f t="shared" si="5"/>
        <v>0</v>
      </c>
      <c r="O48" s="15"/>
      <c r="P48" s="15"/>
      <c r="Q48" s="15"/>
      <c r="R48" s="15"/>
      <c r="S48" s="15"/>
      <c r="T48" s="15"/>
    </row>
    <row r="49" spans="1:20" ht="15.75">
      <c r="A49" s="84"/>
      <c r="F49" s="59">
        <f t="shared" si="3"/>
        <v>0</v>
      </c>
      <c r="G49" s="61"/>
      <c r="H49" s="61"/>
      <c r="I49" s="61"/>
      <c r="J49" s="62"/>
      <c r="K49" s="62"/>
      <c r="L49" s="68">
        <f t="shared" si="4"/>
        <v>0</v>
      </c>
      <c r="M49" s="68"/>
      <c r="N49" s="68">
        <f t="shared" si="5"/>
        <v>0</v>
      </c>
      <c r="O49" s="15"/>
      <c r="P49" s="15"/>
      <c r="Q49" s="15"/>
      <c r="R49" s="15"/>
      <c r="S49" s="15"/>
      <c r="T49" s="15"/>
    </row>
    <row r="50" spans="1:20" ht="15.75">
      <c r="A50" s="84"/>
      <c r="F50" s="59">
        <f t="shared" si="3"/>
        <v>0</v>
      </c>
      <c r="G50" s="65"/>
      <c r="H50" s="65"/>
      <c r="I50" s="61"/>
      <c r="J50" s="62"/>
      <c r="K50" s="62"/>
      <c r="L50" s="68">
        <f t="shared" si="4"/>
        <v>0</v>
      </c>
      <c r="M50" s="68"/>
      <c r="N50" s="68">
        <f t="shared" si="5"/>
        <v>0</v>
      </c>
      <c r="O50" s="15"/>
      <c r="P50" s="15"/>
      <c r="Q50" s="15"/>
      <c r="R50" s="15"/>
      <c r="S50" s="15"/>
      <c r="T50" s="15"/>
    </row>
    <row r="51" spans="1:20" ht="15.75">
      <c r="A51" s="84"/>
      <c r="F51" s="59">
        <f t="shared" si="3"/>
        <v>0</v>
      </c>
      <c r="G51" s="65"/>
      <c r="H51" s="61"/>
      <c r="I51" s="61"/>
      <c r="J51" s="62"/>
      <c r="K51" s="62"/>
      <c r="L51" s="68">
        <f t="shared" si="4"/>
        <v>0</v>
      </c>
      <c r="M51" s="68"/>
      <c r="N51" s="68">
        <f t="shared" si="5"/>
        <v>0</v>
      </c>
      <c r="O51" s="15"/>
      <c r="P51" s="15"/>
      <c r="Q51" s="15"/>
      <c r="R51" s="15"/>
      <c r="S51" s="15"/>
      <c r="T51" s="15"/>
    </row>
    <row r="52" spans="1:20" ht="15.75">
      <c r="A52" s="84"/>
      <c r="F52" s="59">
        <f t="shared" si="3"/>
        <v>0</v>
      </c>
      <c r="G52" s="65"/>
      <c r="H52" s="65"/>
      <c r="I52" s="61"/>
      <c r="J52" s="62"/>
      <c r="K52" s="62"/>
      <c r="L52" s="68">
        <f t="shared" si="4"/>
        <v>0</v>
      </c>
      <c r="M52" s="68"/>
      <c r="N52" s="68">
        <f t="shared" si="5"/>
        <v>0</v>
      </c>
      <c r="O52" s="15"/>
      <c r="P52" s="15"/>
      <c r="Q52" s="15"/>
      <c r="R52" s="15"/>
      <c r="S52" s="15"/>
      <c r="T52" s="15"/>
    </row>
    <row r="53" spans="1:20" ht="15.75">
      <c r="A53" s="84"/>
      <c r="F53" s="59">
        <f t="shared" si="3"/>
        <v>0</v>
      </c>
      <c r="G53" s="65"/>
      <c r="H53" s="61"/>
      <c r="I53" s="61"/>
      <c r="J53" s="62"/>
      <c r="K53" s="62"/>
      <c r="L53" s="68">
        <f t="shared" si="4"/>
        <v>0</v>
      </c>
      <c r="M53" s="68"/>
      <c r="N53" s="68">
        <f t="shared" si="5"/>
        <v>0</v>
      </c>
      <c r="O53" s="15"/>
      <c r="P53" s="15"/>
      <c r="Q53" s="15"/>
      <c r="R53" s="15"/>
      <c r="S53" s="15"/>
      <c r="T53" s="15"/>
    </row>
    <row r="54" spans="1:20" ht="15.75">
      <c r="A54" s="84"/>
      <c r="F54" s="59">
        <f t="shared" si="3"/>
        <v>0</v>
      </c>
      <c r="G54" s="65"/>
      <c r="H54" s="61"/>
      <c r="I54" s="61"/>
      <c r="J54" s="62"/>
      <c r="K54" s="62"/>
      <c r="L54" s="68">
        <f t="shared" si="4"/>
        <v>0</v>
      </c>
      <c r="M54" s="68"/>
      <c r="N54" s="68">
        <f t="shared" si="5"/>
        <v>0</v>
      </c>
      <c r="O54" s="15"/>
      <c r="P54" s="15"/>
      <c r="Q54" s="15"/>
      <c r="R54" s="15"/>
      <c r="S54" s="15"/>
      <c r="T54" s="15"/>
    </row>
    <row r="55" spans="1:20" ht="15.75">
      <c r="A55" s="84"/>
      <c r="F55" s="59">
        <f t="shared" si="3"/>
        <v>0</v>
      </c>
      <c r="G55" s="60"/>
      <c r="H55" s="61"/>
      <c r="I55" s="61"/>
      <c r="J55" s="62"/>
      <c r="K55" s="62"/>
      <c r="L55" s="68">
        <f t="shared" si="4"/>
        <v>0</v>
      </c>
      <c r="M55" s="68"/>
      <c r="N55" s="68">
        <f t="shared" si="5"/>
        <v>0</v>
      </c>
      <c r="O55" s="15"/>
      <c r="P55" s="15"/>
      <c r="Q55" s="15"/>
      <c r="R55" s="15"/>
      <c r="S55" s="15"/>
      <c r="T55" s="15"/>
    </row>
    <row r="56" spans="1:20" ht="15.75">
      <c r="A56" s="84"/>
      <c r="F56" s="59">
        <f t="shared" si="3"/>
        <v>0</v>
      </c>
      <c r="G56" s="60"/>
      <c r="H56" s="61"/>
      <c r="I56" s="61"/>
      <c r="J56" s="62"/>
      <c r="K56" s="62"/>
      <c r="L56" s="68">
        <f t="shared" si="4"/>
        <v>0</v>
      </c>
      <c r="M56" s="68"/>
      <c r="N56" s="68">
        <f t="shared" si="5"/>
        <v>0</v>
      </c>
      <c r="O56" s="15"/>
      <c r="P56" s="15"/>
      <c r="Q56" s="15"/>
      <c r="R56" s="15"/>
      <c r="S56" s="15"/>
      <c r="T56" s="15"/>
    </row>
    <row r="57" spans="1:20" ht="15.75">
      <c r="A57" s="84"/>
      <c r="F57" s="59">
        <f t="shared" si="3"/>
        <v>0</v>
      </c>
      <c r="G57" s="65"/>
      <c r="H57" s="61"/>
      <c r="I57" s="61"/>
      <c r="J57" s="62"/>
      <c r="K57" s="62"/>
      <c r="L57" s="68">
        <f t="shared" si="4"/>
        <v>0</v>
      </c>
      <c r="M57" s="68"/>
      <c r="N57" s="68">
        <f t="shared" si="5"/>
        <v>0</v>
      </c>
      <c r="O57" s="15"/>
      <c r="P57" s="15"/>
      <c r="Q57" s="15"/>
      <c r="R57" s="15"/>
      <c r="S57" s="15"/>
      <c r="T57" s="15"/>
    </row>
    <row r="58" spans="1:20" ht="15.75">
      <c r="A58" s="84"/>
      <c r="F58" s="59">
        <f t="shared" si="3"/>
        <v>0</v>
      </c>
      <c r="G58" s="60"/>
      <c r="H58" s="61"/>
      <c r="I58" s="61"/>
      <c r="J58" s="62"/>
      <c r="K58" s="62"/>
      <c r="L58" s="68">
        <f t="shared" si="4"/>
        <v>0</v>
      </c>
      <c r="M58" s="68"/>
      <c r="N58" s="68">
        <f t="shared" si="5"/>
        <v>0</v>
      </c>
      <c r="O58" s="15"/>
      <c r="P58" s="15"/>
      <c r="Q58" s="15"/>
      <c r="R58" s="15"/>
      <c r="S58" s="15"/>
      <c r="T58" s="15"/>
    </row>
    <row r="59" spans="1:20" ht="15.75">
      <c r="A59" s="84"/>
      <c r="F59" s="59">
        <f t="shared" si="3"/>
        <v>0</v>
      </c>
      <c r="G59" s="61"/>
      <c r="H59" s="61"/>
      <c r="I59" s="61"/>
      <c r="J59" s="62"/>
      <c r="K59" s="62"/>
      <c r="L59" s="68">
        <f t="shared" si="4"/>
        <v>0</v>
      </c>
      <c r="M59" s="68"/>
      <c r="N59" s="68">
        <f t="shared" si="5"/>
        <v>0</v>
      </c>
      <c r="O59" s="15"/>
      <c r="P59" s="15"/>
      <c r="Q59" s="15"/>
      <c r="R59" s="15"/>
      <c r="S59" s="15"/>
      <c r="T59" s="15"/>
    </row>
    <row r="60" spans="1:20" ht="15.75">
      <c r="A60" s="84"/>
      <c r="F60" s="59">
        <f t="shared" si="3"/>
        <v>0</v>
      </c>
      <c r="G60" s="60"/>
      <c r="H60" s="60"/>
      <c r="I60" s="61"/>
      <c r="J60" s="62"/>
      <c r="K60" s="62"/>
      <c r="L60" s="68">
        <f t="shared" si="4"/>
        <v>0</v>
      </c>
      <c r="M60" s="68"/>
      <c r="N60" s="68">
        <f t="shared" si="5"/>
        <v>0</v>
      </c>
      <c r="O60" s="15"/>
      <c r="P60" s="15"/>
      <c r="Q60" s="15"/>
      <c r="R60" s="15"/>
      <c r="S60" s="15"/>
      <c r="T60" s="15"/>
    </row>
    <row r="61" spans="1:20" ht="15.75">
      <c r="A61" s="84"/>
      <c r="F61" s="59">
        <f t="shared" si="3"/>
        <v>0</v>
      </c>
      <c r="G61" s="60"/>
      <c r="H61" s="61"/>
      <c r="I61" s="61"/>
      <c r="J61" s="62"/>
      <c r="K61" s="62"/>
      <c r="L61" s="68">
        <f t="shared" si="4"/>
        <v>0</v>
      </c>
      <c r="M61" s="68"/>
      <c r="N61" s="68">
        <f t="shared" si="5"/>
        <v>0</v>
      </c>
      <c r="O61" s="15"/>
      <c r="P61" s="15"/>
      <c r="Q61" s="15"/>
      <c r="R61" s="15"/>
      <c r="S61" s="15"/>
      <c r="T61" s="15"/>
    </row>
    <row r="62" spans="1:20" ht="15.75">
      <c r="A62" s="84"/>
      <c r="F62" s="59">
        <f t="shared" si="3"/>
        <v>0</v>
      </c>
      <c r="G62" s="68"/>
      <c r="H62" s="61"/>
      <c r="I62" s="61"/>
      <c r="J62" s="62"/>
      <c r="K62" s="62"/>
      <c r="L62" s="68">
        <f t="shared" si="4"/>
        <v>0</v>
      </c>
      <c r="M62" s="68"/>
      <c r="N62" s="68">
        <f t="shared" si="5"/>
        <v>0</v>
      </c>
      <c r="O62" s="5"/>
      <c r="P62" s="5"/>
      <c r="Q62" s="5"/>
      <c r="R62" s="5"/>
      <c r="S62" s="5"/>
      <c r="T62" s="15"/>
    </row>
    <row r="63" spans="1:20" ht="15.75">
      <c r="A63" s="84"/>
      <c r="F63" s="59">
        <f t="shared" si="3"/>
        <v>0</v>
      </c>
      <c r="G63" s="61"/>
      <c r="H63" s="61"/>
      <c r="I63" s="61"/>
      <c r="J63" s="62"/>
      <c r="K63" s="62"/>
      <c r="L63" s="68">
        <f t="shared" si="4"/>
        <v>0</v>
      </c>
      <c r="M63" s="68"/>
      <c r="N63" s="68">
        <f t="shared" si="5"/>
        <v>0</v>
      </c>
      <c r="O63" s="15"/>
      <c r="P63" s="15"/>
      <c r="Q63" s="15"/>
      <c r="R63" s="15"/>
      <c r="S63" s="15"/>
      <c r="T63" s="15"/>
    </row>
    <row r="64" spans="1:14" ht="15.75">
      <c r="A64" s="84"/>
      <c r="F64" s="59">
        <f t="shared" si="3"/>
        <v>0</v>
      </c>
      <c r="G64" s="69"/>
      <c r="H64" s="69"/>
      <c r="I64" s="69"/>
      <c r="J64" s="72"/>
      <c r="K64" s="72"/>
      <c r="L64" s="68">
        <f t="shared" si="4"/>
        <v>0</v>
      </c>
      <c r="M64" s="68"/>
      <c r="N64" s="76">
        <f t="shared" si="5"/>
        <v>0</v>
      </c>
    </row>
    <row r="65" spans="1:14" ht="15.75">
      <c r="A65" s="84"/>
      <c r="F65" s="59">
        <f t="shared" si="3"/>
        <v>0</v>
      </c>
      <c r="G65" s="77"/>
      <c r="H65" s="69"/>
      <c r="I65" s="69"/>
      <c r="J65" s="75"/>
      <c r="K65" s="75"/>
      <c r="L65" s="68">
        <f t="shared" si="4"/>
        <v>0</v>
      </c>
      <c r="M65" s="68"/>
      <c r="N65" s="76">
        <f t="shared" si="5"/>
        <v>0</v>
      </c>
    </row>
    <row r="66" spans="1:14" ht="15.75">
      <c r="A66" s="84"/>
      <c r="F66" s="59">
        <f t="shared" si="3"/>
        <v>0</v>
      </c>
      <c r="G66" s="77"/>
      <c r="H66" s="69"/>
      <c r="I66" s="69"/>
      <c r="J66" s="75"/>
      <c r="K66" s="75"/>
      <c r="L66" s="68">
        <f t="shared" si="4"/>
        <v>0</v>
      </c>
      <c r="M66" s="68"/>
      <c r="N66" s="76">
        <f t="shared" si="5"/>
        <v>0</v>
      </c>
    </row>
    <row r="67" spans="1:14" ht="15.75">
      <c r="A67" s="84"/>
      <c r="F67" s="59">
        <f t="shared" si="3"/>
        <v>0</v>
      </c>
      <c r="G67" s="69"/>
      <c r="H67" s="69"/>
      <c r="I67" s="69"/>
      <c r="J67" s="72"/>
      <c r="K67" s="72"/>
      <c r="L67" s="68">
        <f t="shared" si="4"/>
        <v>0</v>
      </c>
      <c r="M67" s="68"/>
      <c r="N67" s="76">
        <f t="shared" si="5"/>
        <v>0</v>
      </c>
    </row>
    <row r="68" spans="1:14" ht="15.75">
      <c r="A68" s="84"/>
      <c r="F68" s="59">
        <f aca="true" t="shared" si="6" ref="F68:F74">SUM(G68:M68)</f>
        <v>0</v>
      </c>
      <c r="G68" s="71"/>
      <c r="H68" s="69"/>
      <c r="I68" s="69"/>
      <c r="J68" s="72"/>
      <c r="K68" s="72"/>
      <c r="L68" s="68">
        <f aca="true" t="shared" si="7" ref="L68:L74">IF(N68&lt;4,0,-MIN(G68:K68))</f>
        <v>0</v>
      </c>
      <c r="M68" s="68"/>
      <c r="N68" s="76">
        <f aca="true" t="shared" si="8" ref="N68:N73">COUNTA(G68:K68)</f>
        <v>0</v>
      </c>
    </row>
    <row r="69" spans="6:14" ht="15.75">
      <c r="F69" s="59">
        <f t="shared" si="6"/>
        <v>0</v>
      </c>
      <c r="G69" s="77"/>
      <c r="H69" s="69"/>
      <c r="I69" s="69"/>
      <c r="J69" s="75"/>
      <c r="K69" s="75"/>
      <c r="L69" s="68">
        <f t="shared" si="7"/>
        <v>0</v>
      </c>
      <c r="M69" s="68"/>
      <c r="N69" s="76">
        <f t="shared" si="8"/>
        <v>0</v>
      </c>
    </row>
    <row r="70" spans="6:14" ht="15.75">
      <c r="F70" s="59">
        <f t="shared" si="6"/>
        <v>0</v>
      </c>
      <c r="G70" s="77"/>
      <c r="H70" s="69"/>
      <c r="I70" s="69"/>
      <c r="J70" s="75"/>
      <c r="K70" s="75"/>
      <c r="L70" s="68">
        <f t="shared" si="7"/>
        <v>0</v>
      </c>
      <c r="M70" s="68"/>
      <c r="N70" s="76">
        <f t="shared" si="8"/>
        <v>0</v>
      </c>
    </row>
    <row r="71" spans="6:14" ht="15.75">
      <c r="F71" s="59">
        <f t="shared" si="6"/>
        <v>0</v>
      </c>
      <c r="G71" s="69"/>
      <c r="H71" s="69"/>
      <c r="I71" s="69"/>
      <c r="J71" s="72"/>
      <c r="K71" s="72"/>
      <c r="L71" s="68">
        <f t="shared" si="7"/>
        <v>0</v>
      </c>
      <c r="M71" s="68"/>
      <c r="N71" s="76">
        <f t="shared" si="8"/>
        <v>0</v>
      </c>
    </row>
    <row r="72" spans="6:14" ht="15.75">
      <c r="F72" s="59">
        <f t="shared" si="6"/>
        <v>0</v>
      </c>
      <c r="G72" s="71"/>
      <c r="H72" s="69"/>
      <c r="I72" s="69"/>
      <c r="J72" s="75"/>
      <c r="K72" s="75"/>
      <c r="L72" s="68">
        <f t="shared" si="7"/>
        <v>0</v>
      </c>
      <c r="M72" s="68"/>
      <c r="N72" s="76">
        <f t="shared" si="8"/>
        <v>0</v>
      </c>
    </row>
    <row r="73" spans="6:14" ht="15.75">
      <c r="F73" s="59">
        <f t="shared" si="6"/>
        <v>0</v>
      </c>
      <c r="G73" s="71"/>
      <c r="H73" s="69"/>
      <c r="I73" s="69"/>
      <c r="J73" s="72"/>
      <c r="K73" s="72"/>
      <c r="L73" s="68">
        <f t="shared" si="7"/>
        <v>0</v>
      </c>
      <c r="M73" s="68"/>
      <c r="N73" s="76">
        <f t="shared" si="8"/>
        <v>0</v>
      </c>
    </row>
    <row r="74" spans="6:12" ht="15.75">
      <c r="F74" s="59">
        <f t="shared" si="6"/>
        <v>0</v>
      </c>
      <c r="H74" s="79"/>
      <c r="L74" s="68">
        <f t="shared" si="7"/>
        <v>0</v>
      </c>
    </row>
    <row r="75" ht="12.75">
      <c r="H75" s="79"/>
    </row>
    <row r="76" ht="12.75">
      <c r="H76" s="79"/>
    </row>
    <row r="77" ht="12.75">
      <c r="H77" s="79"/>
    </row>
    <row r="78" ht="12.75">
      <c r="H78" s="79"/>
    </row>
    <row r="110" ht="12.75">
      <c r="I110" s="79"/>
    </row>
    <row r="111" ht="12.75">
      <c r="I111" s="79"/>
    </row>
    <row r="112" ht="12.75">
      <c r="I112" s="79"/>
    </row>
    <row r="113" ht="12.75">
      <c r="I113" s="79"/>
    </row>
    <row r="114" ht="12.75">
      <c r="I114" s="79"/>
    </row>
    <row r="115" ht="12.75">
      <c r="I115" s="79"/>
    </row>
    <row r="116" ht="12.75">
      <c r="I116" s="79"/>
    </row>
    <row r="117" ht="12.75">
      <c r="I117" s="79"/>
    </row>
    <row r="65513" spans="1:14" s="15" customFormat="1" ht="15.75">
      <c r="A65513" s="84"/>
      <c r="B65513" s="355"/>
      <c r="C65513" s="355"/>
      <c r="D65513" s="80"/>
      <c r="E65513" s="68"/>
      <c r="F65513" s="68"/>
      <c r="G65513" s="68"/>
      <c r="H65513" s="80"/>
      <c r="I65513" s="80"/>
      <c r="J65513" s="80"/>
      <c r="K65513" s="80"/>
      <c r="L65513" s="80"/>
      <c r="M65513" s="80"/>
      <c r="N65513" s="80"/>
    </row>
  </sheetData>
  <sheetProtection/>
  <autoFilter ref="A3:N3">
    <sortState ref="A4:N65513">
      <sortCondition descending="1" sortBy="value" ref="F4:F65513"/>
    </sortState>
  </autoFilter>
  <mergeCells count="2">
    <mergeCell ref="A1:N1"/>
    <mergeCell ref="G2:K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2014-05-25T10:12:36Z</cp:lastPrinted>
  <dcterms:created xsi:type="dcterms:W3CDTF">2007-06-10T17:26:46Z</dcterms:created>
  <dcterms:modified xsi:type="dcterms:W3CDTF">2014-05-26T06:16:57Z</dcterms:modified>
  <cp:category/>
  <cp:version/>
  <cp:contentType/>
  <cp:contentStatus/>
</cp:coreProperties>
</file>