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9440" windowHeight="8310" tabRatio="429"/>
  </bookViews>
  <sheets>
    <sheet name="MODULO ISCRIZIONE" sheetId="1" r:id="rId1"/>
    <sheet name="GARE" sheetId="2" r:id="rId2"/>
    <sheet name="CATEGORIE" sheetId="3" r:id="rId3"/>
  </sheets>
  <definedNames>
    <definedName name="AF">CATEGORIE!$M$2:$M$6</definedName>
    <definedName name="AM">CATEGORIE!$L$2:$L$5</definedName>
    <definedName name="AmAF">CATEGORIE!$R$2:$R$5</definedName>
    <definedName name="AmAM">CATEGORIE!$S$2:$S$4</definedName>
    <definedName name="AmBF">CATEGORIE!$T$2:$T$5</definedName>
    <definedName name="AmBM">CATEGORIE!$U$2:$U$4</definedName>
    <definedName name="Cate">CATEGORIE!$E$1:$E$19</definedName>
    <definedName name="CF">CATEGORIE!$K$2:$K$5</definedName>
    <definedName name="CM">CATEGORIE!$J$2:$J$5</definedName>
    <definedName name="EF">CATEGORIE!$F$2:$F$3</definedName>
    <definedName name="EM">CATEGORIE!$G$2:$G$3</definedName>
    <definedName name="Gare">GARE!$D$1:$D$6</definedName>
    <definedName name="JF">CATEGORIE!$N$2:$N$5</definedName>
    <definedName name="JM">CATEGORIE!$O$2:$O$4</definedName>
    <definedName name="RF">CATEGORIE!$I$2:$I$4</definedName>
    <definedName name="RM">CATEGORIE!$H$2:$H$5</definedName>
    <definedName name="SF">CATEGORIE!$P$2:$P$5</definedName>
    <definedName name="SM">CATEGORIE!$Q$2:$Q$4</definedName>
    <definedName name="VF">CATEGORIE!$V$2:$V$4</definedName>
    <definedName name="VM">CATEGORIE!$W$2:$W$4</definedName>
  </definedNames>
  <calcPr calcId="125725" iterateDelta="1E-4"/>
</workbook>
</file>

<file path=xl/calcChain.xml><?xml version="1.0" encoding="utf-8"?>
<calcChain xmlns="http://schemas.openxmlformats.org/spreadsheetml/2006/main">
  <c r="L8" i="1"/>
  <c r="I109" l="1"/>
  <c r="I108"/>
  <c r="I107"/>
  <c r="L10" l="1"/>
  <c r="L11"/>
  <c r="L12"/>
  <c r="I10"/>
  <c r="I11"/>
  <c r="I12"/>
  <c r="M107"/>
  <c r="N107"/>
  <c r="M108"/>
  <c r="N108"/>
  <c r="L107"/>
  <c r="L108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9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M12"/>
  <c r="N12"/>
  <c r="M13"/>
  <c r="N13"/>
  <c r="M14"/>
  <c r="N14"/>
  <c r="M15"/>
  <c r="O15" s="1"/>
  <c r="N15"/>
  <c r="M16"/>
  <c r="N16"/>
  <c r="M17"/>
  <c r="O17" s="1"/>
  <c r="N17"/>
  <c r="M18"/>
  <c r="N18"/>
  <c r="M19"/>
  <c r="O19" s="1"/>
  <c r="N19"/>
  <c r="M20"/>
  <c r="N20"/>
  <c r="M21"/>
  <c r="O21" s="1"/>
  <c r="N21"/>
  <c r="M22"/>
  <c r="N22"/>
  <c r="M23"/>
  <c r="N23"/>
  <c r="M24"/>
  <c r="N24"/>
  <c r="M25"/>
  <c r="N25"/>
  <c r="M26"/>
  <c r="N26"/>
  <c r="M27"/>
  <c r="N27"/>
  <c r="O27"/>
  <c r="M28"/>
  <c r="N28"/>
  <c r="M29"/>
  <c r="N29"/>
  <c r="M30"/>
  <c r="N30"/>
  <c r="M31"/>
  <c r="N31"/>
  <c r="M32"/>
  <c r="N32"/>
  <c r="M33"/>
  <c r="N33"/>
  <c r="M34"/>
  <c r="N34"/>
  <c r="O34" s="1"/>
  <c r="M35"/>
  <c r="N35"/>
  <c r="M36"/>
  <c r="N36"/>
  <c r="M37"/>
  <c r="N37"/>
  <c r="M38"/>
  <c r="N38"/>
  <c r="O38" s="1"/>
  <c r="M39"/>
  <c r="N39"/>
  <c r="O39" s="1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O48" s="1"/>
  <c r="M49"/>
  <c r="N49"/>
  <c r="M50"/>
  <c r="N50"/>
  <c r="M51"/>
  <c r="N51"/>
  <c r="O51" s="1"/>
  <c r="M52"/>
  <c r="O52" s="1"/>
  <c r="N52"/>
  <c r="M53"/>
  <c r="N53"/>
  <c r="M54"/>
  <c r="O54" s="1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O63" s="1"/>
  <c r="N63"/>
  <c r="M64"/>
  <c r="N64"/>
  <c r="O64"/>
  <c r="M65"/>
  <c r="N65"/>
  <c r="M66"/>
  <c r="N66"/>
  <c r="M67"/>
  <c r="N67"/>
  <c r="M68"/>
  <c r="N68"/>
  <c r="M69"/>
  <c r="N69"/>
  <c r="M70"/>
  <c r="N70"/>
  <c r="M71"/>
  <c r="N71"/>
  <c r="O71" s="1"/>
  <c r="M72"/>
  <c r="N72"/>
  <c r="M73"/>
  <c r="N73"/>
  <c r="M74"/>
  <c r="N74"/>
  <c r="M75"/>
  <c r="N75"/>
  <c r="O75" s="1"/>
  <c r="M76"/>
  <c r="N76"/>
  <c r="O76" s="1"/>
  <c r="M77"/>
  <c r="N77"/>
  <c r="M78"/>
  <c r="N78"/>
  <c r="M79"/>
  <c r="N79"/>
  <c r="M80"/>
  <c r="N80"/>
  <c r="O80" s="1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9"/>
  <c r="N109"/>
  <c r="M10"/>
  <c r="M11"/>
  <c r="O47" l="1"/>
  <c r="O40"/>
  <c r="O107"/>
  <c r="O108"/>
  <c r="O96"/>
  <c r="O92"/>
  <c r="O91"/>
  <c r="O87"/>
  <c r="O109"/>
  <c r="O103"/>
  <c r="O93"/>
  <c r="O65"/>
  <c r="O59"/>
  <c r="O56"/>
  <c r="O49"/>
  <c r="O43"/>
  <c r="O28"/>
  <c r="O23"/>
  <c r="O22"/>
  <c r="O18"/>
  <c r="O13"/>
  <c r="O97"/>
  <c r="O90"/>
  <c r="O88"/>
  <c r="O86"/>
  <c r="O84"/>
  <c r="O12"/>
  <c r="O77"/>
  <c r="O62"/>
  <c r="O60"/>
  <c r="O55"/>
  <c r="O44"/>
  <c r="O37"/>
  <c r="O35"/>
  <c r="O33"/>
  <c r="O31"/>
  <c r="O106"/>
  <c r="O104"/>
  <c r="O102"/>
  <c r="O100"/>
  <c r="O81"/>
  <c r="O74"/>
  <c r="O72"/>
  <c r="O70"/>
  <c r="O68"/>
  <c r="O57"/>
  <c r="O24"/>
  <c r="O105"/>
  <c r="O98"/>
  <c r="O89"/>
  <c r="O82"/>
  <c r="O73"/>
  <c r="O66"/>
  <c r="O61"/>
  <c r="O58"/>
  <c r="O53"/>
  <c r="O50"/>
  <c r="O45"/>
  <c r="O36"/>
  <c r="O29"/>
  <c r="O20"/>
  <c r="O79"/>
  <c r="O42"/>
  <c r="O26"/>
  <c r="O95"/>
  <c r="O101"/>
  <c r="O99"/>
  <c r="O94"/>
  <c r="O85"/>
  <c r="O83"/>
  <c r="O78"/>
  <c r="O69"/>
  <c r="O67"/>
  <c r="O46"/>
  <c r="O41"/>
  <c r="O32"/>
  <c r="O30"/>
  <c r="O25"/>
  <c r="O16"/>
  <c r="O14"/>
  <c r="N11" l="1"/>
  <c r="O11" s="1"/>
  <c r="N10"/>
  <c r="O10" s="1"/>
  <c r="I4" l="1"/>
  <c r="O110"/>
</calcChain>
</file>

<file path=xl/comments1.xml><?xml version="1.0" encoding="utf-8"?>
<comments xmlns="http://schemas.openxmlformats.org/spreadsheetml/2006/main">
  <authors>
    <author>user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4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5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9" authorId="0">
      <text>
        <r>
          <rPr>
            <b/>
            <sz val="9"/>
            <color indexed="81"/>
            <rFont val="Tahoma"/>
            <family val="2"/>
          </rPr>
          <t>Inseire tempi o misure separati dal punto. Es. 10.2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<sst xmlns="http://schemas.openxmlformats.org/spreadsheetml/2006/main" count="355" uniqueCount="129">
  <si>
    <t>NOME</t>
  </si>
  <si>
    <t>COGNOME</t>
  </si>
  <si>
    <t xml:space="preserve">ANNO DI NASCITA </t>
  </si>
  <si>
    <t>N° TESSERA</t>
  </si>
  <si>
    <t xml:space="preserve">N° ATLETI </t>
  </si>
  <si>
    <t>CATEGORIA</t>
  </si>
  <si>
    <t xml:space="preserve"> </t>
  </si>
  <si>
    <t>EM</t>
  </si>
  <si>
    <t>EF</t>
  </si>
  <si>
    <t>RM</t>
  </si>
  <si>
    <t>RF</t>
  </si>
  <si>
    <t>CF</t>
  </si>
  <si>
    <t>CM</t>
  </si>
  <si>
    <t>AM</t>
  </si>
  <si>
    <t>AF</t>
  </si>
  <si>
    <t>JM</t>
  </si>
  <si>
    <t>JF</t>
  </si>
  <si>
    <t>SM</t>
  </si>
  <si>
    <t>SF</t>
  </si>
  <si>
    <t>AmAM</t>
  </si>
  <si>
    <t>AmBM</t>
  </si>
  <si>
    <t>AmAF</t>
  </si>
  <si>
    <t>AmBF</t>
  </si>
  <si>
    <t>VF</t>
  </si>
  <si>
    <t>VM</t>
  </si>
  <si>
    <t>Euro</t>
  </si>
  <si>
    <t>Tot</t>
  </si>
  <si>
    <t>Totale</t>
  </si>
  <si>
    <t>1° Gara</t>
  </si>
  <si>
    <t>Gara</t>
  </si>
  <si>
    <t>2° Gara</t>
  </si>
  <si>
    <t xml:space="preserve">e-mail : </t>
  </si>
  <si>
    <t>Prestazione</t>
  </si>
  <si>
    <t>600m</t>
  </si>
  <si>
    <t>80m</t>
  </si>
  <si>
    <t>100m</t>
  </si>
  <si>
    <t>400m</t>
  </si>
  <si>
    <t>3000m</t>
  </si>
  <si>
    <t>OK</t>
  </si>
  <si>
    <t>Controllo</t>
  </si>
  <si>
    <t>Marcia</t>
  </si>
  <si>
    <t>Alto</t>
  </si>
  <si>
    <t>Lungo</t>
  </si>
  <si>
    <t>Triplo</t>
  </si>
  <si>
    <t>Disco</t>
  </si>
  <si>
    <t>Peso</t>
  </si>
  <si>
    <t>Vortex</t>
  </si>
  <si>
    <t>RMMarcia</t>
  </si>
  <si>
    <t>RMAlto</t>
  </si>
  <si>
    <t>RMPeso</t>
  </si>
  <si>
    <t>RFMarcia</t>
  </si>
  <si>
    <t>RFLungo</t>
  </si>
  <si>
    <t>CMMarcia</t>
  </si>
  <si>
    <t>CMAlto</t>
  </si>
  <si>
    <t>CMDisco</t>
  </si>
  <si>
    <t>CFMarcia</t>
  </si>
  <si>
    <t>CFLungo</t>
  </si>
  <si>
    <t>CFPeso</t>
  </si>
  <si>
    <t>AMTriplo</t>
  </si>
  <si>
    <t>AMDisco</t>
  </si>
  <si>
    <t>AFTriplo</t>
  </si>
  <si>
    <t>AFPeso</t>
  </si>
  <si>
    <t>JMAlto</t>
  </si>
  <si>
    <t>JMDisco</t>
  </si>
  <si>
    <t>JFPeso</t>
  </si>
  <si>
    <t>SMAlto</t>
  </si>
  <si>
    <t>SMDisco</t>
  </si>
  <si>
    <t>SFPeso</t>
  </si>
  <si>
    <t>AmAMLungo</t>
  </si>
  <si>
    <t>AmAMDisco</t>
  </si>
  <si>
    <t>AmAFPeso</t>
  </si>
  <si>
    <t>AmBMLungo</t>
  </si>
  <si>
    <t>AmBMDisco</t>
  </si>
  <si>
    <t>AmBFPeso</t>
  </si>
  <si>
    <t>VMLungo</t>
  </si>
  <si>
    <t>VMDisco</t>
  </si>
  <si>
    <t>VFPeso</t>
  </si>
  <si>
    <t>EMVortex</t>
  </si>
  <si>
    <t>EFVortex</t>
  </si>
  <si>
    <t>60h</t>
  </si>
  <si>
    <t>Totale Iscrizione</t>
  </si>
  <si>
    <t>60Hs</t>
  </si>
  <si>
    <t>Dsico</t>
  </si>
  <si>
    <t>BELLUNO</t>
  </si>
  <si>
    <t>FELTRE</t>
  </si>
  <si>
    <t>PADOVA</t>
  </si>
  <si>
    <t>TREVISO</t>
  </si>
  <si>
    <t xml:space="preserve">VICENZA </t>
  </si>
  <si>
    <t>VERONA</t>
  </si>
  <si>
    <t>SM100</t>
  </si>
  <si>
    <t>EM600</t>
  </si>
  <si>
    <t>EF600</t>
  </si>
  <si>
    <t>CM80</t>
  </si>
  <si>
    <t>CF80</t>
  </si>
  <si>
    <t>AM100</t>
  </si>
  <si>
    <t>AM3000</t>
  </si>
  <si>
    <t>AF100</t>
  </si>
  <si>
    <t>AF400</t>
  </si>
  <si>
    <t>AF3000</t>
  </si>
  <si>
    <t>JM100</t>
  </si>
  <si>
    <t>JF100</t>
  </si>
  <si>
    <t>JF400</t>
  </si>
  <si>
    <t>JF3000</t>
  </si>
  <si>
    <t>SF100</t>
  </si>
  <si>
    <t>SF400</t>
  </si>
  <si>
    <t>SF3000</t>
  </si>
  <si>
    <t>AmAM100</t>
  </si>
  <si>
    <t>AmAF100</t>
  </si>
  <si>
    <t>AmAF400</t>
  </si>
  <si>
    <t>AmAF3000</t>
  </si>
  <si>
    <t>AmBM100</t>
  </si>
  <si>
    <t>AmBF100</t>
  </si>
  <si>
    <t>AmBF400</t>
  </si>
  <si>
    <t>AmBF3000</t>
  </si>
  <si>
    <t>VM100</t>
  </si>
  <si>
    <t>VF3000</t>
  </si>
  <si>
    <t>VF100</t>
  </si>
  <si>
    <t xml:space="preserve">Gare </t>
  </si>
  <si>
    <t>Società:</t>
  </si>
  <si>
    <t>Referente:</t>
  </si>
  <si>
    <t>RM60Hs</t>
  </si>
  <si>
    <t>RF60Hs</t>
  </si>
  <si>
    <t xml:space="preserve"> Inserire  tempi e misure separati con il punto. Es. 800m 2.05.3  - Lungo : 6.45</t>
  </si>
  <si>
    <t>N° Pasti             (€ 5,00 )</t>
  </si>
  <si>
    <t xml:space="preserve"> INVIARE  IL MODULO ALL'INDIRIZZO MAIL :  atletica@csivicenza.it ENTRO GIOVEDI 18 MAGGIO ORE 24:00</t>
  </si>
  <si>
    <t>Comitato...:</t>
  </si>
  <si>
    <t>Telefono...:</t>
  </si>
  <si>
    <r>
      <t xml:space="preserve">2017  CAMPIONATO REGIONALE CSI VENETO DI ATLETICA LEGGERA SU PISTA                                        2^ PROVA - TEZZE SUL BRENTA 21/05/2017 </t>
    </r>
    <r>
      <rPr>
        <b/>
        <sz val="11"/>
        <color rgb="FFFF0000"/>
        <rFont val="Arial"/>
        <family val="2"/>
      </rPr>
      <t>(Referente : 347.588.25.32 Franco)</t>
    </r>
  </si>
  <si>
    <t>LE ISCRIZIONI RICEVUTE OLTRE LA DATA STABILITA NON VERRANNO ACCETTATE.                                           MODIFICHE/VARIAZIONI  NON SONO PERMESSE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</si>
</sst>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rgb="FF006100"/>
      <name val="Times New Roman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6100"/>
      <name val="Times New Roman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5"/>
      <color theme="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31"/>
      </patternFill>
    </fill>
    <fill>
      <patternFill patternType="solid">
        <fgColor rgb="FF0070C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8FFFE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0" fillId="0" borderId="1" xfId="0" applyFill="1" applyBorder="1"/>
    <xf numFmtId="0" fontId="2" fillId="0" borderId="0" xfId="0" applyFont="1" applyFill="1"/>
    <xf numFmtId="0" fontId="7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9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/>
    </xf>
    <xf numFmtId="0" fontId="0" fillId="0" borderId="5" xfId="0" applyFill="1" applyBorder="1"/>
    <xf numFmtId="0" fontId="0" fillId="0" borderId="0" xfId="0" applyFill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Fill="1" applyBorder="1"/>
    <xf numFmtId="0" fontId="5" fillId="5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/>
    <xf numFmtId="0" fontId="10" fillId="7" borderId="11" xfId="0" applyFont="1" applyFill="1" applyBorder="1" applyAlignment="1"/>
    <xf numFmtId="0" fontId="0" fillId="0" borderId="12" xfId="0" applyBorder="1"/>
    <xf numFmtId="0" fontId="0" fillId="0" borderId="13" xfId="0" applyFill="1" applyBorder="1"/>
    <xf numFmtId="0" fontId="5" fillId="6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1" fillId="7" borderId="1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/>
    <xf numFmtId="1" fontId="2" fillId="0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 vertical="center" textRotation="90"/>
    </xf>
    <xf numFmtId="0" fontId="12" fillId="7" borderId="1" xfId="1" applyFont="1" applyFill="1" applyBorder="1" applyProtection="1">
      <protection hidden="1"/>
    </xf>
    <xf numFmtId="0" fontId="12" fillId="7" borderId="1" xfId="1" applyFont="1" applyFill="1" applyBorder="1"/>
    <xf numFmtId="0" fontId="0" fillId="7" borderId="12" xfId="0" applyFill="1" applyBorder="1"/>
    <xf numFmtId="0" fontId="0" fillId="8" borderId="13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Fill="1"/>
    <xf numFmtId="0" fontId="15" fillId="0" borderId="0" xfId="0" applyFont="1" applyFill="1"/>
    <xf numFmtId="1" fontId="15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21" xfId="0" applyFill="1" applyBorder="1"/>
    <xf numFmtId="0" fontId="3" fillId="0" borderId="2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1" xfId="1" applyFont="1" applyFill="1" applyBorder="1" applyProtection="1">
      <protection hidden="1"/>
    </xf>
    <xf numFmtId="0" fontId="12" fillId="0" borderId="1" xfId="1" applyFont="1" applyFill="1" applyBorder="1"/>
    <xf numFmtId="0" fontId="12" fillId="7" borderId="5" xfId="1" applyFont="1" applyFill="1" applyBorder="1" applyProtection="1">
      <protection hidden="1"/>
    </xf>
    <xf numFmtId="0" fontId="12" fillId="7" borderId="5" xfId="1" applyFont="1" applyFill="1" applyBorder="1"/>
    <xf numFmtId="1" fontId="2" fillId="0" borderId="2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2" fillId="0" borderId="9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/>
    <xf numFmtId="0" fontId="0" fillId="0" borderId="1" xfId="0" applyNumberFormat="1" applyFill="1" applyBorder="1"/>
    <xf numFmtId="0" fontId="0" fillId="0" borderId="21" xfId="0" applyNumberFormat="1" applyFill="1" applyBorder="1"/>
    <xf numFmtId="0" fontId="0" fillId="0" borderId="5" xfId="0" applyNumberFormat="1" applyFill="1" applyBorder="1"/>
    <xf numFmtId="0" fontId="6" fillId="7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10" borderId="15" xfId="0" applyFont="1" applyFill="1" applyBorder="1" applyAlignment="1">
      <alignment horizontal="center" wrapText="1"/>
    </xf>
    <xf numFmtId="0" fontId="7" fillId="10" borderId="16" xfId="0" applyFont="1" applyFill="1" applyBorder="1" applyAlignment="1">
      <alignment horizontal="center" wrapText="1"/>
    </xf>
    <xf numFmtId="0" fontId="0" fillId="10" borderId="16" xfId="0" applyFill="1" applyBorder="1" applyAlignment="1">
      <alignment horizontal="center" wrapText="1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6" fillId="11" borderId="14" xfId="0" applyFont="1" applyFill="1" applyBorder="1" applyAlignment="1" applyProtection="1">
      <alignment horizontal="left" vertical="center"/>
      <protection locked="0"/>
    </xf>
    <xf numFmtId="0" fontId="0" fillId="11" borderId="11" xfId="0" applyFill="1" applyBorder="1" applyAlignment="1" applyProtection="1">
      <alignment horizontal="left" vertical="center"/>
      <protection locked="0"/>
    </xf>
    <xf numFmtId="0" fontId="0" fillId="11" borderId="11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2" fillId="11" borderId="14" xfId="0" applyFont="1" applyFill="1" applyBorder="1" applyAlignment="1" applyProtection="1">
      <alignment horizontal="left" vertical="center"/>
      <protection locked="0"/>
    </xf>
    <xf numFmtId="0" fontId="13" fillId="7" borderId="14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6" fillId="11" borderId="11" xfId="0" applyFont="1" applyFill="1" applyBorder="1" applyAlignment="1" applyProtection="1">
      <alignment horizontal="left" vertical="center"/>
      <protection locked="0"/>
    </xf>
    <xf numFmtId="0" fontId="15" fillId="9" borderId="1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 applyProtection="1">
      <alignment horizontal="center" vertical="center"/>
      <protection locked="0"/>
    </xf>
    <xf numFmtId="0" fontId="19" fillId="12" borderId="19" xfId="0" applyFont="1" applyFill="1" applyBorder="1" applyAlignment="1" applyProtection="1">
      <alignment horizontal="center" vertical="center"/>
      <protection locked="0"/>
    </xf>
    <xf numFmtId="0" fontId="19" fillId="12" borderId="20" xfId="0" applyFont="1" applyFill="1" applyBorder="1" applyAlignment="1" applyProtection="1">
      <alignment horizontal="center" vertical="center"/>
      <protection locked="0"/>
    </xf>
    <xf numFmtId="0" fontId="19" fillId="12" borderId="24" xfId="0" applyFont="1" applyFill="1" applyBorder="1" applyAlignment="1" applyProtection="1">
      <alignment horizontal="center" vertical="center"/>
      <protection locked="0"/>
    </xf>
    <xf numFmtId="0" fontId="19" fillId="12" borderId="16" xfId="0" applyFont="1" applyFill="1" applyBorder="1" applyAlignment="1" applyProtection="1">
      <alignment horizontal="center" vertical="center"/>
      <protection locked="0"/>
    </xf>
    <xf numFmtId="0" fontId="19" fillId="12" borderId="17" xfId="0" applyFont="1" applyFill="1" applyBorder="1" applyAlignment="1" applyProtection="1">
      <alignment horizontal="center" vertical="center"/>
      <protection locked="0"/>
    </xf>
  </cellXfs>
  <cellStyles count="2">
    <cellStyle name="Normale" xfId="0" builtinId="0" customBuiltin="1"/>
    <cellStyle name="Valore valido" xfId="1" builtinId="2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8FFFEA"/>
      <color rgb="FF00FF00"/>
      <color rgb="FFFFFFC5"/>
      <color rgb="FFFFDA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5"/>
  <sheetViews>
    <sheetView tabSelected="1" zoomScale="85" zoomScaleNormal="130" zoomScalePageLayoutView="130" workbookViewId="0">
      <selection activeCell="B18" sqref="B18"/>
    </sheetView>
  </sheetViews>
  <sheetFormatPr defaultColWidth="8.85546875" defaultRowHeight="12.75"/>
  <cols>
    <col min="1" max="1" width="4.42578125" style="1" bestFit="1" customWidth="1"/>
    <col min="2" max="2" width="15.85546875" style="1" customWidth="1"/>
    <col min="3" max="4" width="20.7109375" style="1" customWidth="1"/>
    <col min="5" max="5" width="10.28515625" style="1" customWidth="1"/>
    <col min="6" max="6" width="7.7109375" style="1" customWidth="1"/>
    <col min="7" max="7" width="20.42578125" style="1" customWidth="1"/>
    <col min="8" max="8" width="21.85546875" style="1" customWidth="1"/>
    <col min="9" max="9" width="6.5703125" style="1" customWidth="1"/>
    <col min="10" max="10" width="21.5703125" style="1" customWidth="1"/>
    <col min="11" max="11" width="22.7109375" style="1" customWidth="1"/>
    <col min="12" max="12" width="6.140625" style="1" customWidth="1"/>
    <col min="13" max="15" width="4.5703125" style="8" bestFit="1" customWidth="1"/>
  </cols>
  <sheetData>
    <row r="1" spans="1:19" s="5" customFormat="1" ht="59.25" customHeight="1">
      <c r="A1" s="89" t="s">
        <v>127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  <c r="M1" s="92"/>
      <c r="N1" s="92"/>
      <c r="O1" s="93"/>
    </row>
    <row r="2" spans="1:19" s="9" customFormat="1" ht="26.25" customHeight="1">
      <c r="A2" s="62" t="s">
        <v>118</v>
      </c>
      <c r="B2" s="60"/>
      <c r="C2" s="104"/>
      <c r="D2" s="96"/>
      <c r="E2" s="96"/>
      <c r="F2" s="97"/>
      <c r="G2" s="102" t="s">
        <v>125</v>
      </c>
      <c r="H2" s="102"/>
      <c r="I2" s="94"/>
      <c r="J2" s="95"/>
      <c r="K2" s="95"/>
      <c r="L2" s="95"/>
      <c r="M2" s="96"/>
      <c r="N2" s="96"/>
      <c r="O2" s="97"/>
    </row>
    <row r="3" spans="1:19" ht="24.75" customHeight="1">
      <c r="A3" s="62" t="s">
        <v>119</v>
      </c>
      <c r="B3" s="60"/>
      <c r="C3" s="104"/>
      <c r="D3" s="96"/>
      <c r="E3" s="96"/>
      <c r="F3" s="97"/>
      <c r="G3" s="102" t="s">
        <v>126</v>
      </c>
      <c r="H3" s="103"/>
      <c r="I3" s="98"/>
      <c r="J3" s="95"/>
      <c r="K3" s="95"/>
      <c r="L3" s="95"/>
      <c r="M3" s="96"/>
      <c r="N3" s="96"/>
      <c r="O3" s="97"/>
    </row>
    <row r="4" spans="1:19" s="6" customFormat="1" ht="23.25" customHeight="1">
      <c r="A4" s="61" t="s">
        <v>31</v>
      </c>
      <c r="B4" s="63"/>
      <c r="C4" s="104"/>
      <c r="D4" s="96"/>
      <c r="E4" s="96"/>
      <c r="F4" s="97"/>
      <c r="G4" s="85" t="s">
        <v>80</v>
      </c>
      <c r="H4" s="105"/>
      <c r="I4" s="84">
        <f>SUM(O10:O87)</f>
        <v>0</v>
      </c>
      <c r="J4" s="85"/>
      <c r="K4" s="64"/>
      <c r="L4" s="106" t="s">
        <v>123</v>
      </c>
      <c r="M4" s="107"/>
      <c r="N4" s="107"/>
      <c r="O4" s="108"/>
    </row>
    <row r="5" spans="1:19" s="6" customFormat="1" ht="24.75" customHeight="1">
      <c r="A5" s="75" t="s">
        <v>122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109"/>
      <c r="M5" s="110"/>
      <c r="N5" s="110"/>
      <c r="O5" s="111"/>
    </row>
    <row r="6" spans="1:19" s="15" customFormat="1" ht="20.25">
      <c r="A6" s="78" t="s">
        <v>124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112">
        <v>0</v>
      </c>
      <c r="M6" s="113"/>
      <c r="N6" s="113"/>
      <c r="O6" s="114"/>
    </row>
    <row r="7" spans="1:19" s="7" customFormat="1" ht="39.75" customHeight="1">
      <c r="A7" s="81" t="s">
        <v>128</v>
      </c>
      <c r="B7" s="82"/>
      <c r="C7" s="82"/>
      <c r="D7" s="82"/>
      <c r="E7" s="82"/>
      <c r="F7" s="82"/>
      <c r="G7" s="82"/>
      <c r="H7" s="82"/>
      <c r="I7" s="82"/>
      <c r="J7" s="82"/>
      <c r="K7" s="83"/>
      <c r="L7" s="115"/>
      <c r="M7" s="116"/>
      <c r="N7" s="116"/>
      <c r="O7" s="117"/>
    </row>
    <row r="8" spans="1:19" s="4" customFormat="1" ht="18" customHeight="1">
      <c r="A8" s="23"/>
      <c r="B8" s="24"/>
      <c r="C8" s="24"/>
      <c r="D8" s="24"/>
      <c r="E8" s="24"/>
      <c r="F8" s="24"/>
      <c r="G8" s="99" t="s">
        <v>28</v>
      </c>
      <c r="H8" s="100"/>
      <c r="I8" s="29"/>
      <c r="J8" s="99" t="s">
        <v>30</v>
      </c>
      <c r="K8" s="101"/>
      <c r="L8" s="86">
        <f>L6*5</f>
        <v>0</v>
      </c>
      <c r="M8" s="87"/>
      <c r="N8" s="87"/>
      <c r="O8" s="88"/>
    </row>
    <row r="9" spans="1:19" s="2" customFormat="1" ht="98.25" customHeight="1">
      <c r="A9" s="13" t="s">
        <v>4</v>
      </c>
      <c r="B9" s="12" t="s">
        <v>3</v>
      </c>
      <c r="C9" s="10" t="s">
        <v>1</v>
      </c>
      <c r="D9" s="10" t="s">
        <v>0</v>
      </c>
      <c r="E9" s="11" t="s">
        <v>2</v>
      </c>
      <c r="F9" s="11" t="s">
        <v>5</v>
      </c>
      <c r="G9" s="21" t="s">
        <v>29</v>
      </c>
      <c r="H9" s="22" t="s">
        <v>32</v>
      </c>
      <c r="I9" s="11" t="s">
        <v>39</v>
      </c>
      <c r="J9" s="21" t="s">
        <v>29</v>
      </c>
      <c r="K9" s="27" t="s">
        <v>32</v>
      </c>
      <c r="L9" s="28" t="s">
        <v>39</v>
      </c>
      <c r="M9" s="36" t="s">
        <v>117</v>
      </c>
      <c r="N9" s="36" t="s">
        <v>25</v>
      </c>
      <c r="O9" s="36" t="s">
        <v>26</v>
      </c>
      <c r="P9" s="42"/>
      <c r="Q9" s="42"/>
      <c r="R9" s="42"/>
      <c r="S9" s="42"/>
    </row>
    <row r="10" spans="1:19" s="7" customFormat="1" ht="15" customHeight="1">
      <c r="A10" s="16">
        <v>1</v>
      </c>
      <c r="B10" s="31"/>
      <c r="C10" s="32"/>
      <c r="D10" s="32"/>
      <c r="E10" s="69"/>
      <c r="F10" s="41"/>
      <c r="G10" s="41"/>
      <c r="H10" s="35"/>
      <c r="I10" s="37" t="str">
        <f>IF(ISNA(VLOOKUP(F10&amp;G10,CATEGORIE!$A$1:$B$62,2,0)),"0",(VLOOKUP(F10&amp;G10,CATEGORIE!$A$1:$B$62,2,0)))</f>
        <v>0</v>
      </c>
      <c r="J10" s="33"/>
      <c r="K10" s="35"/>
      <c r="L10" s="38" t="str">
        <f>IF(ISNA(VLOOKUP(F10&amp;J10,CATEGORIE!$A$1:$B$62,2,0)),"0",(VLOOKUP(F10&amp;J10,CATEGORIE!$A$1:$B$62,2,0)))</f>
        <v>0</v>
      </c>
      <c r="M10" s="49">
        <f>COUNTA(G10,J10)</f>
        <v>0</v>
      </c>
      <c r="N10" s="55" t="str">
        <f>IF(ISNA(VLOOKUP(F10,GARE!A$1:B$18,2,)),"0",(VLOOKUP(F10,GARE!A$1:B$18,2,)))</f>
        <v>0</v>
      </c>
      <c r="O10" s="55">
        <f>(M10*N10)</f>
        <v>0</v>
      </c>
      <c r="P10" s="43"/>
      <c r="Q10" s="44" t="s">
        <v>83</v>
      </c>
      <c r="R10" s="44" t="s">
        <v>7</v>
      </c>
      <c r="S10" s="43"/>
    </row>
    <row r="11" spans="1:19" s="7" customFormat="1" ht="15" customHeight="1">
      <c r="A11" s="16">
        <v>2</v>
      </c>
      <c r="B11" s="31"/>
      <c r="C11" s="32" t="s">
        <v>6</v>
      </c>
      <c r="D11" s="32"/>
      <c r="E11" s="70"/>
      <c r="F11" s="41"/>
      <c r="G11" s="33"/>
      <c r="H11" s="35"/>
      <c r="I11" s="37" t="str">
        <f>IF(ISNA(VLOOKUP(F11&amp;G11,CATEGORIE!$A$1:$B$62,2,0)),"0",(VLOOKUP(F11&amp;G11,CATEGORIE!$A$1:$B$62,2,0)))</f>
        <v>0</v>
      </c>
      <c r="J11" s="33"/>
      <c r="K11" s="35"/>
      <c r="L11" s="38" t="str">
        <f>IF(ISNA(VLOOKUP(F11&amp;J11,CATEGORIE!$A$1:$B$62,2,0)),"0",(VLOOKUP(F11&amp;J11,CATEGORIE!$A$1:$B$62,2,0)))</f>
        <v>0</v>
      </c>
      <c r="M11" s="49">
        <f>COUNTA(G11,J11)</f>
        <v>0</v>
      </c>
      <c r="N11" s="55" t="str">
        <f>IF(ISNA(VLOOKUP(F11,GARE!A$1:B$18,2,)),"0",(VLOOKUP(F11,GARE!A$1:B$18,2,)))</f>
        <v>0</v>
      </c>
      <c r="O11" s="55">
        <f t="shared" ref="O11" si="0">(M11*N11)</f>
        <v>0</v>
      </c>
      <c r="P11" s="43"/>
      <c r="Q11" s="44" t="s">
        <v>84</v>
      </c>
      <c r="R11" s="44" t="s">
        <v>8</v>
      </c>
      <c r="S11" s="43"/>
    </row>
    <row r="12" spans="1:19" s="7" customFormat="1" ht="15" customHeight="1">
      <c r="A12" s="16">
        <v>3</v>
      </c>
      <c r="B12" s="31"/>
      <c r="C12" s="32" t="s">
        <v>6</v>
      </c>
      <c r="D12" s="32"/>
      <c r="E12" s="70"/>
      <c r="F12" s="41"/>
      <c r="G12" s="33"/>
      <c r="H12" s="35"/>
      <c r="I12" s="37" t="str">
        <f>IF(ISNA(VLOOKUP(F12&amp;G12,CATEGORIE!$A$1:$B$62,2,0)),"0",(VLOOKUP(F12&amp;G12,CATEGORIE!$A$1:$B$62,2,0)))</f>
        <v>0</v>
      </c>
      <c r="J12" s="33"/>
      <c r="K12" s="35"/>
      <c r="L12" s="38" t="str">
        <f>IF(ISNA(VLOOKUP(F12&amp;J12,CATEGORIE!$A$1:$B$62,2,0)),"0",(VLOOKUP(F12&amp;J12,CATEGORIE!$A$1:$B$62,2,0)))</f>
        <v>0</v>
      </c>
      <c r="M12" s="49">
        <f t="shared" ref="M12:M75" si="1">COUNTA(G12,J12)</f>
        <v>0</v>
      </c>
      <c r="N12" s="55" t="str">
        <f>IF(ISNA(VLOOKUP(F12,GARE!A$1:B$18,2,)),"0",(VLOOKUP(F12,GARE!A$1:B$18,2,)))</f>
        <v>0</v>
      </c>
      <c r="O12" s="55">
        <f t="shared" ref="O12:O75" si="2">(M12*N12)</f>
        <v>0</v>
      </c>
      <c r="P12" s="43"/>
      <c r="Q12" s="44" t="s">
        <v>85</v>
      </c>
      <c r="R12" s="44" t="s">
        <v>9</v>
      </c>
      <c r="S12" s="43"/>
    </row>
    <row r="13" spans="1:19" s="7" customFormat="1" ht="15" customHeight="1">
      <c r="A13" s="16">
        <v>4</v>
      </c>
      <c r="B13" s="31"/>
      <c r="C13" s="32" t="s">
        <v>6</v>
      </c>
      <c r="D13" s="32"/>
      <c r="E13" s="70"/>
      <c r="F13" s="33"/>
      <c r="G13" s="33"/>
      <c r="H13" s="35"/>
      <c r="I13" s="37" t="str">
        <f>IF(ISNA(VLOOKUP(F13&amp;G13,CATEGORIE!$A$1:$B$62,2,0)),"0",(VLOOKUP(F13&amp;G13,CATEGORIE!$A$1:$B$62,2,0)))</f>
        <v>0</v>
      </c>
      <c r="J13" s="33"/>
      <c r="K13" s="35"/>
      <c r="L13" s="38" t="str">
        <f>IF(ISNA(VLOOKUP(F13&amp;J13,CATEGORIE!$A$1:$B$62,2,0)),"0",(VLOOKUP(F13&amp;J13,CATEGORIE!$A$1:$B$62,2,0)))</f>
        <v>0</v>
      </c>
      <c r="M13" s="49">
        <f t="shared" si="1"/>
        <v>0</v>
      </c>
      <c r="N13" s="55" t="str">
        <f>IF(ISNA(VLOOKUP(F13,GARE!A$1:B$18,2,)),"0",(VLOOKUP(F13,GARE!A$1:B$18,2,)))</f>
        <v>0</v>
      </c>
      <c r="O13" s="55">
        <f t="shared" si="2"/>
        <v>0</v>
      </c>
      <c r="P13" s="43"/>
      <c r="Q13" s="45" t="s">
        <v>86</v>
      </c>
      <c r="R13" s="44" t="s">
        <v>10</v>
      </c>
      <c r="S13" s="43"/>
    </row>
    <row r="14" spans="1:19" s="7" customFormat="1" ht="15" customHeight="1">
      <c r="A14" s="16">
        <v>5</v>
      </c>
      <c r="B14" s="31"/>
      <c r="C14" s="32" t="s">
        <v>6</v>
      </c>
      <c r="D14" s="32"/>
      <c r="E14" s="70"/>
      <c r="F14" s="33"/>
      <c r="G14" s="33"/>
      <c r="H14" s="35"/>
      <c r="I14" s="37" t="str">
        <f>IF(ISNA(VLOOKUP(F14&amp;G14,CATEGORIE!$A$1:$B$62,2,0)),"0",(VLOOKUP(F14&amp;G14,CATEGORIE!$A$1:$B$62,2,0)))</f>
        <v>0</v>
      </c>
      <c r="J14" s="33"/>
      <c r="K14" s="35"/>
      <c r="L14" s="38" t="str">
        <f>IF(ISNA(VLOOKUP(F14&amp;J14,CATEGORIE!$A$1:$B$62,2,0)),"0",(VLOOKUP(F14&amp;J14,CATEGORIE!$A$1:$B$62,2,0)))</f>
        <v>0</v>
      </c>
      <c r="M14" s="49">
        <f t="shared" si="1"/>
        <v>0</v>
      </c>
      <c r="N14" s="55" t="str">
        <f>IF(ISNA(VLOOKUP(F14,GARE!A$1:B$18,2,)),"0",(VLOOKUP(F14,GARE!A$1:B$18,2,)))</f>
        <v>0</v>
      </c>
      <c r="O14" s="55">
        <f t="shared" si="2"/>
        <v>0</v>
      </c>
      <c r="P14" s="43"/>
      <c r="Q14" s="44" t="s">
        <v>87</v>
      </c>
      <c r="R14" s="44" t="s">
        <v>11</v>
      </c>
      <c r="S14" s="43"/>
    </row>
    <row r="15" spans="1:19" s="7" customFormat="1" ht="15" customHeight="1">
      <c r="A15" s="16">
        <v>6</v>
      </c>
      <c r="B15" s="31"/>
      <c r="C15" s="32" t="s">
        <v>6</v>
      </c>
      <c r="D15" s="32"/>
      <c r="E15" s="70"/>
      <c r="F15" s="33"/>
      <c r="G15" s="34"/>
      <c r="H15" s="35"/>
      <c r="I15" s="37" t="str">
        <f>IF(ISNA(VLOOKUP(F15&amp;G15,CATEGORIE!$A$1:$B$62,2,0)),"0",(VLOOKUP(F15&amp;G15,CATEGORIE!$A$1:$B$62,2,0)))</f>
        <v>0</v>
      </c>
      <c r="J15" s="34"/>
      <c r="K15" s="35"/>
      <c r="L15" s="38" t="str">
        <f>IF(ISNA(VLOOKUP(F15&amp;J15,CATEGORIE!$A$1:$B$62,2,0)),"0",(VLOOKUP(F15&amp;J15,CATEGORIE!$A$1:$B$62,2,0)))</f>
        <v>0</v>
      </c>
      <c r="M15" s="49">
        <f t="shared" si="1"/>
        <v>0</v>
      </c>
      <c r="N15" s="55" t="str">
        <f>IF(ISNA(VLOOKUP(F15,GARE!A$1:B$18,2,)),"0",(VLOOKUP(F15,GARE!A$1:B$18,2,)))</f>
        <v>0</v>
      </c>
      <c r="O15" s="55">
        <f t="shared" si="2"/>
        <v>0</v>
      </c>
      <c r="P15" s="43"/>
      <c r="Q15" s="44" t="s">
        <v>88</v>
      </c>
      <c r="R15" s="44" t="s">
        <v>12</v>
      </c>
      <c r="S15" s="43"/>
    </row>
    <row r="16" spans="1:19" s="7" customFormat="1" ht="15" customHeight="1">
      <c r="A16" s="16">
        <v>7</v>
      </c>
      <c r="B16" s="31"/>
      <c r="C16" s="32" t="s">
        <v>6</v>
      </c>
      <c r="D16" s="32"/>
      <c r="E16" s="70"/>
      <c r="F16" s="33"/>
      <c r="G16" s="33"/>
      <c r="H16" s="35"/>
      <c r="I16" s="37" t="str">
        <f>IF(ISNA(VLOOKUP(F16&amp;G16,CATEGORIE!$A$1:$B$62,2,0)),"0",(VLOOKUP(F16&amp;G16,CATEGORIE!$A$1:$B$62,2,0)))</f>
        <v>0</v>
      </c>
      <c r="J16" s="33"/>
      <c r="K16" s="35"/>
      <c r="L16" s="38" t="str">
        <f>IF(ISNA(VLOOKUP(F16&amp;J16,CATEGORIE!$A$1:$B$62,2,0)),"0",(VLOOKUP(F16&amp;J16,CATEGORIE!$A$1:$B$62,2,0)))</f>
        <v>0</v>
      </c>
      <c r="M16" s="49">
        <f t="shared" si="1"/>
        <v>0</v>
      </c>
      <c r="N16" s="55" t="str">
        <f>IF(ISNA(VLOOKUP(F16,GARE!A$1:B$18,2,)),"0",(VLOOKUP(F16,GARE!A$1:B$18,2,)))</f>
        <v>0</v>
      </c>
      <c r="O16" s="55">
        <f t="shared" si="2"/>
        <v>0</v>
      </c>
      <c r="P16" s="43"/>
      <c r="Q16" s="43"/>
      <c r="R16" s="44" t="s">
        <v>13</v>
      </c>
      <c r="S16" s="43"/>
    </row>
    <row r="17" spans="1:19" s="7" customFormat="1" ht="15" customHeight="1">
      <c r="A17" s="16">
        <v>8</v>
      </c>
      <c r="B17" s="31"/>
      <c r="C17" s="32" t="s">
        <v>6</v>
      </c>
      <c r="D17" s="32"/>
      <c r="E17" s="70"/>
      <c r="F17" s="33"/>
      <c r="G17" s="33"/>
      <c r="H17" s="35"/>
      <c r="I17" s="37" t="str">
        <f>IF(ISNA(VLOOKUP(F17&amp;G17,CATEGORIE!$A$1:$B$62,2,0)),"0",(VLOOKUP(F17&amp;G17,CATEGORIE!$A$1:$B$62,2,0)))</f>
        <v>0</v>
      </c>
      <c r="J17" s="33"/>
      <c r="K17" s="35"/>
      <c r="L17" s="38" t="str">
        <f>IF(ISNA(VLOOKUP(F17&amp;J17,CATEGORIE!$A$1:$B$62,2,0)),"0",(VLOOKUP(F17&amp;J17,CATEGORIE!$A$1:$B$62,2,0)))</f>
        <v>0</v>
      </c>
      <c r="M17" s="49">
        <f t="shared" si="1"/>
        <v>0</v>
      </c>
      <c r="N17" s="55" t="str">
        <f>IF(ISNA(VLOOKUP(F17,GARE!A$1:B$18,2,)),"0",(VLOOKUP(F17,GARE!A$1:B$18,2,)))</f>
        <v>0</v>
      </c>
      <c r="O17" s="55">
        <f t="shared" si="2"/>
        <v>0</v>
      </c>
      <c r="P17" s="43"/>
      <c r="Q17" s="43"/>
      <c r="R17" s="44" t="s">
        <v>14</v>
      </c>
      <c r="S17" s="43"/>
    </row>
    <row r="18" spans="1:19" s="7" customFormat="1" ht="15" customHeight="1">
      <c r="A18" s="16">
        <v>9</v>
      </c>
      <c r="B18" s="31"/>
      <c r="C18" s="32" t="s">
        <v>6</v>
      </c>
      <c r="D18" s="32"/>
      <c r="E18" s="70"/>
      <c r="F18" s="33"/>
      <c r="G18" s="33"/>
      <c r="H18" s="35"/>
      <c r="I18" s="37" t="str">
        <f>IF(ISNA(VLOOKUP(F18&amp;G18,CATEGORIE!$A$1:$B$62,2,0)),"0",(VLOOKUP(F18&amp;G18,CATEGORIE!$A$1:$B$62,2,0)))</f>
        <v>0</v>
      </c>
      <c r="J18" s="33"/>
      <c r="K18" s="35"/>
      <c r="L18" s="38" t="str">
        <f>IF(ISNA(VLOOKUP(F18&amp;J18,CATEGORIE!$A$1:$B$62,2,0)),"0",(VLOOKUP(F18&amp;J18,CATEGORIE!$A$1:$B$62,2,0)))</f>
        <v>0</v>
      </c>
      <c r="M18" s="49">
        <f t="shared" si="1"/>
        <v>0</v>
      </c>
      <c r="N18" s="55" t="str">
        <f>IF(ISNA(VLOOKUP(F18,GARE!A$1:B$18,2,)),"0",(VLOOKUP(F18,GARE!A$1:B$18,2,)))</f>
        <v>0</v>
      </c>
      <c r="O18" s="55">
        <f t="shared" si="2"/>
        <v>0</v>
      </c>
      <c r="P18" s="43"/>
      <c r="Q18" s="43"/>
      <c r="R18" s="44" t="s">
        <v>15</v>
      </c>
      <c r="S18" s="43"/>
    </row>
    <row r="19" spans="1:19" s="7" customFormat="1" ht="15" customHeight="1">
      <c r="A19" s="16">
        <v>10</v>
      </c>
      <c r="B19" s="31"/>
      <c r="C19" s="32" t="s">
        <v>6</v>
      </c>
      <c r="D19" s="32"/>
      <c r="E19" s="70"/>
      <c r="F19" s="33"/>
      <c r="G19" s="33"/>
      <c r="H19" s="35"/>
      <c r="I19" s="37" t="str">
        <f>IF(ISNA(VLOOKUP(F19&amp;G19,CATEGORIE!$A$1:$B$62,2,0)),"0",(VLOOKUP(F19&amp;G19,CATEGORIE!$A$1:$B$62,2,0)))</f>
        <v>0</v>
      </c>
      <c r="J19" s="33"/>
      <c r="K19" s="35"/>
      <c r="L19" s="38" t="str">
        <f>IF(ISNA(VLOOKUP(F19&amp;J19,CATEGORIE!$A$1:$B$62,2,0)),"0",(VLOOKUP(F19&amp;J19,CATEGORIE!$A$1:$B$62,2,0)))</f>
        <v>0</v>
      </c>
      <c r="M19" s="49">
        <f t="shared" si="1"/>
        <v>0</v>
      </c>
      <c r="N19" s="55" t="str">
        <f>IF(ISNA(VLOOKUP(F19,GARE!A$1:B$18,2,)),"0",(VLOOKUP(F19,GARE!A$1:B$18,2,)))</f>
        <v>0</v>
      </c>
      <c r="O19" s="55">
        <f t="shared" si="2"/>
        <v>0</v>
      </c>
      <c r="P19" s="43"/>
      <c r="Q19" s="43"/>
      <c r="R19" s="44" t="s">
        <v>16</v>
      </c>
      <c r="S19" s="43"/>
    </row>
    <row r="20" spans="1:19" s="7" customFormat="1" ht="15" customHeight="1">
      <c r="A20" s="16">
        <v>11</v>
      </c>
      <c r="B20" s="31"/>
      <c r="C20" s="32" t="s">
        <v>6</v>
      </c>
      <c r="D20" s="32"/>
      <c r="E20" s="70"/>
      <c r="F20" s="33"/>
      <c r="G20" s="33"/>
      <c r="H20" s="35"/>
      <c r="I20" s="37" t="str">
        <f>IF(ISNA(VLOOKUP(F20&amp;G20,CATEGORIE!$A$1:$B$62,2,0)),"0",(VLOOKUP(F20&amp;G20,CATEGORIE!$A$1:$B$62,2,0)))</f>
        <v>0</v>
      </c>
      <c r="J20" s="33"/>
      <c r="K20" s="35"/>
      <c r="L20" s="38" t="str">
        <f>IF(ISNA(VLOOKUP(F20&amp;J20,CATEGORIE!$A$1:$B$62,2,0)),"0",(VLOOKUP(F20&amp;J20,CATEGORIE!$A$1:$B$62,2,0)))</f>
        <v>0</v>
      </c>
      <c r="M20" s="49">
        <f t="shared" si="1"/>
        <v>0</v>
      </c>
      <c r="N20" s="55" t="str">
        <f>IF(ISNA(VLOOKUP(F20,GARE!A$1:B$18,2,)),"0",(VLOOKUP(F20,GARE!A$1:B$18,2,)))</f>
        <v>0</v>
      </c>
      <c r="O20" s="55">
        <f t="shared" si="2"/>
        <v>0</v>
      </c>
      <c r="P20" s="43"/>
      <c r="Q20" s="43"/>
      <c r="R20" s="44" t="s">
        <v>17</v>
      </c>
      <c r="S20" s="43"/>
    </row>
    <row r="21" spans="1:19" s="7" customFormat="1" ht="15" customHeight="1">
      <c r="A21" s="16">
        <v>12</v>
      </c>
      <c r="B21" s="31"/>
      <c r="C21" s="32" t="s">
        <v>6</v>
      </c>
      <c r="D21" s="32"/>
      <c r="E21" s="70"/>
      <c r="F21" s="33"/>
      <c r="G21" s="33"/>
      <c r="H21" s="35"/>
      <c r="I21" s="37" t="str">
        <f>IF(ISNA(VLOOKUP(F21&amp;G21,CATEGORIE!$A$1:$B$62,2,0)),"0",(VLOOKUP(F21&amp;G21,CATEGORIE!$A$1:$B$62,2,0)))</f>
        <v>0</v>
      </c>
      <c r="J21" s="33"/>
      <c r="K21" s="35"/>
      <c r="L21" s="38" t="str">
        <f>IF(ISNA(VLOOKUP(F21&amp;J21,CATEGORIE!$A$1:$B$62,2,0)),"0",(VLOOKUP(F21&amp;J21,CATEGORIE!$A$1:$B$62,2,0)))</f>
        <v>0</v>
      </c>
      <c r="M21" s="49">
        <f t="shared" si="1"/>
        <v>0</v>
      </c>
      <c r="N21" s="55" t="str">
        <f>IF(ISNA(VLOOKUP(F21,GARE!A$1:B$18,2,)),"0",(VLOOKUP(F21,GARE!A$1:B$18,2,)))</f>
        <v>0</v>
      </c>
      <c r="O21" s="55">
        <f t="shared" si="2"/>
        <v>0</v>
      </c>
      <c r="P21" s="43"/>
      <c r="Q21" s="43"/>
      <c r="R21" s="44" t="s">
        <v>18</v>
      </c>
      <c r="S21" s="43"/>
    </row>
    <row r="22" spans="1:19" s="7" customFormat="1" ht="15" customHeight="1">
      <c r="A22" s="16">
        <v>13</v>
      </c>
      <c r="B22" s="31"/>
      <c r="C22" s="32" t="s">
        <v>6</v>
      </c>
      <c r="D22" s="32"/>
      <c r="E22" s="70"/>
      <c r="F22" s="33"/>
      <c r="G22" s="33"/>
      <c r="H22" s="35"/>
      <c r="I22" s="37" t="str">
        <f>IF(ISNA(VLOOKUP(F22&amp;G22,CATEGORIE!$A$1:$B$62,2,0)),"0",(VLOOKUP(F22&amp;G22,CATEGORIE!$A$1:$B$62,2,0)))</f>
        <v>0</v>
      </c>
      <c r="J22" s="33"/>
      <c r="K22" s="35"/>
      <c r="L22" s="38" t="str">
        <f>IF(ISNA(VLOOKUP(F22&amp;J22,CATEGORIE!$A$1:$B$62,2,0)),"0",(VLOOKUP(F22&amp;J22,CATEGORIE!$A$1:$B$62,2,0)))</f>
        <v>0</v>
      </c>
      <c r="M22" s="49">
        <f t="shared" si="1"/>
        <v>0</v>
      </c>
      <c r="N22" s="55" t="str">
        <f>IF(ISNA(VLOOKUP(F22,GARE!A$1:B$18,2,)),"0",(VLOOKUP(F22,GARE!A$1:B$18,2,)))</f>
        <v>0</v>
      </c>
      <c r="O22" s="55">
        <f t="shared" si="2"/>
        <v>0</v>
      </c>
      <c r="P22" s="43"/>
      <c r="Q22" s="43"/>
      <c r="R22" s="44" t="s">
        <v>19</v>
      </c>
      <c r="S22" s="43"/>
    </row>
    <row r="23" spans="1:19" s="7" customFormat="1" ht="15" customHeight="1">
      <c r="A23" s="16">
        <v>14</v>
      </c>
      <c r="B23" s="31"/>
      <c r="C23" s="32" t="s">
        <v>6</v>
      </c>
      <c r="D23" s="32"/>
      <c r="E23" s="70"/>
      <c r="F23" s="33"/>
      <c r="G23" s="33"/>
      <c r="H23" s="35"/>
      <c r="I23" s="37" t="str">
        <f>IF(ISNA(VLOOKUP(F23&amp;G23,CATEGORIE!$A$1:$B$62,2,0)),"0",(VLOOKUP(F23&amp;G23,CATEGORIE!$A$1:$B$62,2,0)))</f>
        <v>0</v>
      </c>
      <c r="J23" s="33"/>
      <c r="K23" s="35"/>
      <c r="L23" s="38" t="str">
        <f>IF(ISNA(VLOOKUP(F23&amp;J23,CATEGORIE!$A$1:$B$62,2,0)),"0",(VLOOKUP(F23&amp;J23,CATEGORIE!$A$1:$B$62,2,0)))</f>
        <v>0</v>
      </c>
      <c r="M23" s="49">
        <f t="shared" si="1"/>
        <v>0</v>
      </c>
      <c r="N23" s="55" t="str">
        <f>IF(ISNA(VLOOKUP(F23,GARE!A$1:B$18,2,)),"0",(VLOOKUP(F23,GARE!A$1:B$18,2,)))</f>
        <v>0</v>
      </c>
      <c r="O23" s="55">
        <f t="shared" si="2"/>
        <v>0</v>
      </c>
      <c r="P23" s="43"/>
      <c r="Q23" s="43"/>
      <c r="R23" s="44" t="s">
        <v>20</v>
      </c>
      <c r="S23" s="43"/>
    </row>
    <row r="24" spans="1:19" s="7" customFormat="1" ht="15" customHeight="1">
      <c r="A24" s="16">
        <v>15</v>
      </c>
      <c r="B24" s="31"/>
      <c r="C24" s="32" t="s">
        <v>6</v>
      </c>
      <c r="D24" s="32"/>
      <c r="E24" s="70"/>
      <c r="F24" s="33"/>
      <c r="G24" s="33"/>
      <c r="H24" s="35"/>
      <c r="I24" s="37" t="str">
        <f>IF(ISNA(VLOOKUP(F24&amp;G24,CATEGORIE!$A$1:$B$62,2,0)),"0",(VLOOKUP(F24&amp;G24,CATEGORIE!$A$1:$B$62,2,0)))</f>
        <v>0</v>
      </c>
      <c r="J24" s="33"/>
      <c r="K24" s="35"/>
      <c r="L24" s="38" t="str">
        <f>IF(ISNA(VLOOKUP(F24&amp;J24,CATEGORIE!$A$1:$B$62,2,0)),"0",(VLOOKUP(F24&amp;J24,CATEGORIE!$A$1:$B$62,2,0)))</f>
        <v>0</v>
      </c>
      <c r="M24" s="49">
        <f t="shared" si="1"/>
        <v>0</v>
      </c>
      <c r="N24" s="55" t="str">
        <f>IF(ISNA(VLOOKUP(F24,GARE!A$1:B$18,2,)),"0",(VLOOKUP(F24,GARE!A$1:B$18,2,)))</f>
        <v>0</v>
      </c>
      <c r="O24" s="55">
        <f t="shared" si="2"/>
        <v>0</v>
      </c>
      <c r="R24" s="44" t="s">
        <v>21</v>
      </c>
    </row>
    <row r="25" spans="1:19" s="7" customFormat="1" ht="15" customHeight="1">
      <c r="A25" s="16">
        <v>16</v>
      </c>
      <c r="B25" s="31"/>
      <c r="C25" s="32" t="s">
        <v>6</v>
      </c>
      <c r="D25" s="32"/>
      <c r="E25" s="70"/>
      <c r="F25" s="33"/>
      <c r="G25" s="33"/>
      <c r="H25" s="35"/>
      <c r="I25" s="37" t="str">
        <f>IF(ISNA(VLOOKUP(F25&amp;G25,CATEGORIE!$A$1:$B$62,2,0)),"0",(VLOOKUP(F25&amp;G25,CATEGORIE!$A$1:$B$62,2,0)))</f>
        <v>0</v>
      </c>
      <c r="J25" s="33"/>
      <c r="K25" s="35"/>
      <c r="L25" s="38" t="str">
        <f>IF(ISNA(VLOOKUP(F25&amp;J25,CATEGORIE!$A$1:$B$62,2,0)),"0",(VLOOKUP(F25&amp;J25,CATEGORIE!$A$1:$B$62,2,0)))</f>
        <v>0</v>
      </c>
      <c r="M25" s="49">
        <f t="shared" si="1"/>
        <v>0</v>
      </c>
      <c r="N25" s="55" t="str">
        <f>IF(ISNA(VLOOKUP(F25,GARE!A$1:B$18,2,)),"0",(VLOOKUP(F25,GARE!A$1:B$18,2,)))</f>
        <v>0</v>
      </c>
      <c r="O25" s="55">
        <f t="shared" si="2"/>
        <v>0</v>
      </c>
      <c r="R25" s="44" t="s">
        <v>22</v>
      </c>
    </row>
    <row r="26" spans="1:19" s="7" customFormat="1" ht="15" customHeight="1">
      <c r="A26" s="16">
        <v>17</v>
      </c>
      <c r="B26" s="31"/>
      <c r="C26" s="32" t="s">
        <v>6</v>
      </c>
      <c r="D26" s="32"/>
      <c r="E26" s="70"/>
      <c r="F26" s="33"/>
      <c r="G26" s="33"/>
      <c r="H26" s="35"/>
      <c r="I26" s="37" t="str">
        <f>IF(ISNA(VLOOKUP(F26&amp;G26,CATEGORIE!$A$1:$B$62,2,0)),"0",(VLOOKUP(F26&amp;G26,CATEGORIE!$A$1:$B$62,2,0)))</f>
        <v>0</v>
      </c>
      <c r="J26" s="33"/>
      <c r="K26" s="35"/>
      <c r="L26" s="38" t="str">
        <f>IF(ISNA(VLOOKUP(F26&amp;J26,CATEGORIE!$A$1:$B$62,2,0)),"0",(VLOOKUP(F26&amp;J26,CATEGORIE!$A$1:$B$62,2,0)))</f>
        <v>0</v>
      </c>
      <c r="M26" s="49">
        <f t="shared" si="1"/>
        <v>0</v>
      </c>
      <c r="N26" s="55" t="str">
        <f>IF(ISNA(VLOOKUP(F26,GARE!A$1:B$18,2,)),"0",(VLOOKUP(F26,GARE!A$1:B$18,2,)))</f>
        <v>0</v>
      </c>
      <c r="O26" s="55">
        <f t="shared" si="2"/>
        <v>0</v>
      </c>
      <c r="R26" s="44" t="s">
        <v>23</v>
      </c>
    </row>
    <row r="27" spans="1:19" s="7" customFormat="1" ht="15" customHeight="1">
      <c r="A27" s="16">
        <v>18</v>
      </c>
      <c r="B27" s="31"/>
      <c r="C27" s="32" t="s">
        <v>6</v>
      </c>
      <c r="D27" s="32"/>
      <c r="E27" s="70"/>
      <c r="F27" s="33"/>
      <c r="G27" s="33"/>
      <c r="H27" s="35"/>
      <c r="I27" s="37" t="str">
        <f>IF(ISNA(VLOOKUP(F27&amp;G27,CATEGORIE!$A$1:$B$62,2,0)),"0",(VLOOKUP(F27&amp;G27,CATEGORIE!$A$1:$B$62,2,0)))</f>
        <v>0</v>
      </c>
      <c r="J27" s="33"/>
      <c r="K27" s="35"/>
      <c r="L27" s="38" t="str">
        <f>IF(ISNA(VLOOKUP(F27&amp;J27,CATEGORIE!$A$1:$B$62,2,0)),"0",(VLOOKUP(F27&amp;J27,CATEGORIE!$A$1:$B$62,2,0)))</f>
        <v>0</v>
      </c>
      <c r="M27" s="49">
        <f t="shared" si="1"/>
        <v>0</v>
      </c>
      <c r="N27" s="55" t="str">
        <f>IF(ISNA(VLOOKUP(F27,GARE!A$1:B$18,2,)),"0",(VLOOKUP(F27,GARE!A$1:B$18,2,)))</f>
        <v>0</v>
      </c>
      <c r="O27" s="55">
        <f t="shared" si="2"/>
        <v>0</v>
      </c>
      <c r="R27" s="44" t="s">
        <v>24</v>
      </c>
    </row>
    <row r="28" spans="1:19" s="7" customFormat="1" ht="15" customHeight="1">
      <c r="A28" s="16">
        <v>19</v>
      </c>
      <c r="B28" s="31"/>
      <c r="C28" s="32" t="s">
        <v>6</v>
      </c>
      <c r="D28" s="32"/>
      <c r="E28" s="70"/>
      <c r="F28" s="33"/>
      <c r="G28" s="33"/>
      <c r="H28" s="35"/>
      <c r="I28" s="37" t="str">
        <f>IF(ISNA(VLOOKUP(F28&amp;G28,CATEGORIE!$A$1:$B$62,2,0)),"0",(VLOOKUP(F28&amp;G28,CATEGORIE!$A$1:$B$62,2,0)))</f>
        <v>0</v>
      </c>
      <c r="J28" s="33"/>
      <c r="K28" s="35"/>
      <c r="L28" s="38" t="str">
        <f>IF(ISNA(VLOOKUP(F28&amp;J28,CATEGORIE!$A$1:$B$62,2,0)),"0",(VLOOKUP(F28&amp;J28,CATEGORIE!$A$1:$B$62,2,0)))</f>
        <v>0</v>
      </c>
      <c r="M28" s="49">
        <f t="shared" si="1"/>
        <v>0</v>
      </c>
      <c r="N28" s="55" t="str">
        <f>IF(ISNA(VLOOKUP(F28,GARE!A$1:B$18,2,)),"0",(VLOOKUP(F28,GARE!A$1:B$18,2,)))</f>
        <v>0</v>
      </c>
      <c r="O28" s="55">
        <f t="shared" si="2"/>
        <v>0</v>
      </c>
    </row>
    <row r="29" spans="1:19" s="7" customFormat="1" ht="15" customHeight="1">
      <c r="A29" s="16">
        <v>20</v>
      </c>
      <c r="B29" s="31"/>
      <c r="C29" s="32" t="s">
        <v>6</v>
      </c>
      <c r="D29" s="32"/>
      <c r="E29" s="70"/>
      <c r="F29" s="33"/>
      <c r="G29" s="33"/>
      <c r="H29" s="35"/>
      <c r="I29" s="37" t="str">
        <f>IF(ISNA(VLOOKUP(F29&amp;G29,CATEGORIE!$A$1:$B$62,2,0)),"0",(VLOOKUP(F29&amp;G29,CATEGORIE!$A$1:$B$62,2,0)))</f>
        <v>0</v>
      </c>
      <c r="J29" s="33"/>
      <c r="K29" s="35"/>
      <c r="L29" s="38" t="str">
        <f>IF(ISNA(VLOOKUP(F29&amp;J29,CATEGORIE!$A$1:$B$62,2,0)),"0",(VLOOKUP(F29&amp;J29,CATEGORIE!$A$1:$B$62,2,0)))</f>
        <v>0</v>
      </c>
      <c r="M29" s="49">
        <f t="shared" si="1"/>
        <v>0</v>
      </c>
      <c r="N29" s="55" t="str">
        <f>IF(ISNA(VLOOKUP(F29,GARE!A$1:B$18,2,)),"0",(VLOOKUP(F29,GARE!A$1:B$18,2,)))</f>
        <v>0</v>
      </c>
      <c r="O29" s="55">
        <f t="shared" si="2"/>
        <v>0</v>
      </c>
    </row>
    <row r="30" spans="1:19" s="7" customFormat="1" ht="15" customHeight="1">
      <c r="A30" s="16">
        <v>21</v>
      </c>
      <c r="B30" s="31"/>
      <c r="C30" s="32" t="s">
        <v>6</v>
      </c>
      <c r="D30" s="32"/>
      <c r="E30" s="70"/>
      <c r="F30" s="33"/>
      <c r="G30" s="33"/>
      <c r="H30" s="35"/>
      <c r="I30" s="37" t="str">
        <f>IF(ISNA(VLOOKUP(F30&amp;G30,CATEGORIE!$A$1:$B$62,2,0)),"0",(VLOOKUP(F30&amp;G30,CATEGORIE!$A$1:$B$62,2,0)))</f>
        <v>0</v>
      </c>
      <c r="J30" s="33"/>
      <c r="K30" s="35"/>
      <c r="L30" s="38" t="str">
        <f>IF(ISNA(VLOOKUP(F30&amp;J30,CATEGORIE!$A$1:$B$62,2,0)),"0",(VLOOKUP(F30&amp;J30,CATEGORIE!$A$1:$B$62,2,0)))</f>
        <v>0</v>
      </c>
      <c r="M30" s="49">
        <f t="shared" si="1"/>
        <v>0</v>
      </c>
      <c r="N30" s="55" t="str">
        <f>IF(ISNA(VLOOKUP(F30,GARE!A$1:B$18,2,)),"0",(VLOOKUP(F30,GARE!A$1:B$18,2,)))</f>
        <v>0</v>
      </c>
      <c r="O30" s="55">
        <f t="shared" si="2"/>
        <v>0</v>
      </c>
    </row>
    <row r="31" spans="1:19" s="7" customFormat="1" ht="15" customHeight="1">
      <c r="A31" s="16">
        <v>22</v>
      </c>
      <c r="B31" s="31"/>
      <c r="C31" s="32" t="s">
        <v>6</v>
      </c>
      <c r="D31" s="32"/>
      <c r="E31" s="70"/>
      <c r="F31" s="33"/>
      <c r="G31" s="33"/>
      <c r="H31" s="35"/>
      <c r="I31" s="37" t="str">
        <f>IF(ISNA(VLOOKUP(F31&amp;G31,CATEGORIE!$A$1:$B$62,2,0)),"0",(VLOOKUP(F31&amp;G31,CATEGORIE!$A$1:$B$62,2,0)))</f>
        <v>0</v>
      </c>
      <c r="J31" s="33"/>
      <c r="K31" s="35"/>
      <c r="L31" s="38" t="str">
        <f>IF(ISNA(VLOOKUP(F31&amp;J31,CATEGORIE!$A$1:$B$62,2,0)),"0",(VLOOKUP(F31&amp;J31,CATEGORIE!$A$1:$B$62,2,0)))</f>
        <v>0</v>
      </c>
      <c r="M31" s="49">
        <f t="shared" si="1"/>
        <v>0</v>
      </c>
      <c r="N31" s="55" t="str">
        <f>IF(ISNA(VLOOKUP(F31,GARE!A$1:B$18,2,)),"0",(VLOOKUP(F31,GARE!A$1:B$18,2,)))</f>
        <v>0</v>
      </c>
      <c r="O31" s="55">
        <f t="shared" si="2"/>
        <v>0</v>
      </c>
    </row>
    <row r="32" spans="1:19" s="7" customFormat="1" ht="15" customHeight="1">
      <c r="A32" s="16">
        <v>23</v>
      </c>
      <c r="B32" s="31"/>
      <c r="C32" s="32" t="s">
        <v>6</v>
      </c>
      <c r="D32" s="32"/>
      <c r="E32" s="70"/>
      <c r="F32" s="33"/>
      <c r="G32" s="33"/>
      <c r="H32" s="35"/>
      <c r="I32" s="37" t="str">
        <f>IF(ISNA(VLOOKUP(F32&amp;G32,CATEGORIE!$A$1:$B$62,2,0)),"0",(VLOOKUP(F32&amp;G32,CATEGORIE!$A$1:$B$62,2,0)))</f>
        <v>0</v>
      </c>
      <c r="J32" s="33"/>
      <c r="K32" s="35"/>
      <c r="L32" s="38" t="str">
        <f>IF(ISNA(VLOOKUP(F32&amp;J32,CATEGORIE!$A$1:$B$62,2,0)),"0",(VLOOKUP(F32&amp;J32,CATEGORIE!$A$1:$B$62,2,0)))</f>
        <v>0</v>
      </c>
      <c r="M32" s="49">
        <f t="shared" si="1"/>
        <v>0</v>
      </c>
      <c r="N32" s="55" t="str">
        <f>IF(ISNA(VLOOKUP(F32,GARE!A$1:B$18,2,)),"0",(VLOOKUP(F32,GARE!A$1:B$18,2,)))</f>
        <v>0</v>
      </c>
      <c r="O32" s="55">
        <f t="shared" si="2"/>
        <v>0</v>
      </c>
    </row>
    <row r="33" spans="1:15" s="7" customFormat="1" ht="15" customHeight="1">
      <c r="A33" s="16">
        <v>24</v>
      </c>
      <c r="B33" s="31"/>
      <c r="C33" s="32" t="s">
        <v>6</v>
      </c>
      <c r="D33" s="32"/>
      <c r="E33" s="70"/>
      <c r="F33" s="33"/>
      <c r="G33" s="33"/>
      <c r="H33" s="35"/>
      <c r="I33" s="37" t="str">
        <f>IF(ISNA(VLOOKUP(F33&amp;G33,CATEGORIE!$A$1:$B$62,2,0)),"0",(VLOOKUP(F33&amp;G33,CATEGORIE!$A$1:$B$62,2,0)))</f>
        <v>0</v>
      </c>
      <c r="J33" s="33"/>
      <c r="K33" s="35"/>
      <c r="L33" s="38" t="str">
        <f>IF(ISNA(VLOOKUP(F33&amp;J33,CATEGORIE!$A$1:$B$62,2,0)),"0",(VLOOKUP(F33&amp;J33,CATEGORIE!$A$1:$B$62,2,0)))</f>
        <v>0</v>
      </c>
      <c r="M33" s="49">
        <f t="shared" si="1"/>
        <v>0</v>
      </c>
      <c r="N33" s="55" t="str">
        <f>IF(ISNA(VLOOKUP(F33,GARE!A$1:B$18,2,)),"0",(VLOOKUP(F33,GARE!A$1:B$18,2,)))</f>
        <v>0</v>
      </c>
      <c r="O33" s="55">
        <f t="shared" si="2"/>
        <v>0</v>
      </c>
    </row>
    <row r="34" spans="1:15" s="7" customFormat="1" ht="15" customHeight="1">
      <c r="A34" s="16">
        <v>25</v>
      </c>
      <c r="B34" s="31"/>
      <c r="C34" s="32" t="s">
        <v>6</v>
      </c>
      <c r="D34" s="32"/>
      <c r="E34" s="70"/>
      <c r="F34" s="33"/>
      <c r="G34" s="33"/>
      <c r="H34" s="35"/>
      <c r="I34" s="37" t="str">
        <f>IF(ISNA(VLOOKUP(F34&amp;G34,CATEGORIE!$A$1:$B$62,2,0)),"0",(VLOOKUP(F34&amp;G34,CATEGORIE!$A$1:$B$62,2,0)))</f>
        <v>0</v>
      </c>
      <c r="J34" s="33"/>
      <c r="K34" s="35"/>
      <c r="L34" s="38" t="str">
        <f>IF(ISNA(VLOOKUP(F34&amp;J34,CATEGORIE!$A$1:$B$62,2,0)),"0",(VLOOKUP(F34&amp;J34,CATEGORIE!$A$1:$B$62,2,0)))</f>
        <v>0</v>
      </c>
      <c r="M34" s="49">
        <f t="shared" si="1"/>
        <v>0</v>
      </c>
      <c r="N34" s="55" t="str">
        <f>IF(ISNA(VLOOKUP(F34,GARE!A$1:B$18,2,)),"0",(VLOOKUP(F34,GARE!A$1:B$18,2,)))</f>
        <v>0</v>
      </c>
      <c r="O34" s="55">
        <f t="shared" si="2"/>
        <v>0</v>
      </c>
    </row>
    <row r="35" spans="1:15" s="7" customFormat="1" ht="15" customHeight="1">
      <c r="A35" s="16">
        <v>26</v>
      </c>
      <c r="B35" s="31"/>
      <c r="C35" s="32" t="s">
        <v>6</v>
      </c>
      <c r="D35" s="32"/>
      <c r="E35" s="70"/>
      <c r="F35" s="33"/>
      <c r="G35" s="33"/>
      <c r="H35" s="35"/>
      <c r="I35" s="37" t="str">
        <f>IF(ISNA(VLOOKUP(F35&amp;G35,CATEGORIE!$A$1:$B$62,2,0)),"0",(VLOOKUP(F35&amp;G35,CATEGORIE!$A$1:$B$62,2,0)))</f>
        <v>0</v>
      </c>
      <c r="J35" s="33"/>
      <c r="K35" s="35"/>
      <c r="L35" s="38" t="str">
        <f>IF(ISNA(VLOOKUP(F35&amp;J35,CATEGORIE!$A$1:$B$62,2,0)),"0",(VLOOKUP(F35&amp;J35,CATEGORIE!$A$1:$B$62,2,0)))</f>
        <v>0</v>
      </c>
      <c r="M35" s="49">
        <f t="shared" si="1"/>
        <v>0</v>
      </c>
      <c r="N35" s="55" t="str">
        <f>IF(ISNA(VLOOKUP(F35,GARE!A$1:B$18,2,)),"0",(VLOOKUP(F35,GARE!A$1:B$18,2,)))</f>
        <v>0</v>
      </c>
      <c r="O35" s="55">
        <f t="shared" si="2"/>
        <v>0</v>
      </c>
    </row>
    <row r="36" spans="1:15" s="7" customFormat="1" ht="15" customHeight="1">
      <c r="A36" s="16">
        <v>27</v>
      </c>
      <c r="B36" s="31"/>
      <c r="C36" s="32" t="s">
        <v>6</v>
      </c>
      <c r="D36" s="32"/>
      <c r="E36" s="70"/>
      <c r="F36" s="33"/>
      <c r="G36" s="33"/>
      <c r="H36" s="35"/>
      <c r="I36" s="37" t="str">
        <f>IF(ISNA(VLOOKUP(F36&amp;G36,CATEGORIE!$A$1:$B$62,2,0)),"0",(VLOOKUP(F36&amp;G36,CATEGORIE!$A$1:$B$62,2,0)))</f>
        <v>0</v>
      </c>
      <c r="J36" s="33"/>
      <c r="K36" s="35"/>
      <c r="L36" s="38" t="str">
        <f>IF(ISNA(VLOOKUP(F36&amp;J36,CATEGORIE!$A$1:$B$62,2,0)),"0",(VLOOKUP(F36&amp;J36,CATEGORIE!$A$1:$B$62,2,0)))</f>
        <v>0</v>
      </c>
      <c r="M36" s="49">
        <f t="shared" si="1"/>
        <v>0</v>
      </c>
      <c r="N36" s="55" t="str">
        <f>IF(ISNA(VLOOKUP(F36,GARE!A$1:B$18,2,)),"0",(VLOOKUP(F36,GARE!A$1:B$18,2,)))</f>
        <v>0</v>
      </c>
      <c r="O36" s="55">
        <f t="shared" si="2"/>
        <v>0</v>
      </c>
    </row>
    <row r="37" spans="1:15" s="7" customFormat="1" ht="15" customHeight="1">
      <c r="A37" s="16">
        <v>28</v>
      </c>
      <c r="B37" s="31"/>
      <c r="C37" s="32" t="s">
        <v>6</v>
      </c>
      <c r="D37" s="32"/>
      <c r="E37" s="70"/>
      <c r="F37" s="33"/>
      <c r="G37" s="33"/>
      <c r="H37" s="35"/>
      <c r="I37" s="37" t="str">
        <f>IF(ISNA(VLOOKUP(F37&amp;G37,CATEGORIE!$A$1:$B$62,2,0)),"0",(VLOOKUP(F37&amp;G37,CATEGORIE!$A$1:$B$62,2,0)))</f>
        <v>0</v>
      </c>
      <c r="J37" s="33"/>
      <c r="K37" s="35"/>
      <c r="L37" s="38" t="str">
        <f>IF(ISNA(VLOOKUP(F37&amp;J37,CATEGORIE!$A$1:$B$62,2,0)),"0",(VLOOKUP(F37&amp;J37,CATEGORIE!$A$1:$B$62,2,0)))</f>
        <v>0</v>
      </c>
      <c r="M37" s="49">
        <f t="shared" si="1"/>
        <v>0</v>
      </c>
      <c r="N37" s="55" t="str">
        <f>IF(ISNA(VLOOKUP(F37,GARE!A$1:B$18,2,)),"0",(VLOOKUP(F37,GARE!A$1:B$18,2,)))</f>
        <v>0</v>
      </c>
      <c r="O37" s="55">
        <f t="shared" si="2"/>
        <v>0</v>
      </c>
    </row>
    <row r="38" spans="1:15" s="7" customFormat="1" ht="15" customHeight="1">
      <c r="A38" s="16">
        <v>29</v>
      </c>
      <c r="B38" s="31"/>
      <c r="C38" s="32" t="s">
        <v>6</v>
      </c>
      <c r="D38" s="32"/>
      <c r="E38" s="70"/>
      <c r="F38" s="33"/>
      <c r="G38" s="33"/>
      <c r="H38" s="35"/>
      <c r="I38" s="37" t="str">
        <f>IF(ISNA(VLOOKUP(F38&amp;G38,CATEGORIE!$A$1:$B$62,2,0)),"0",(VLOOKUP(F38&amp;G38,CATEGORIE!$A$1:$B$62,2,0)))</f>
        <v>0</v>
      </c>
      <c r="J38" s="33"/>
      <c r="K38" s="35"/>
      <c r="L38" s="38" t="str">
        <f>IF(ISNA(VLOOKUP(F38&amp;J38,CATEGORIE!$A$1:$B$62,2,0)),"0",(VLOOKUP(F38&amp;J38,CATEGORIE!$A$1:$B$62,2,0)))</f>
        <v>0</v>
      </c>
      <c r="M38" s="49">
        <f t="shared" si="1"/>
        <v>0</v>
      </c>
      <c r="N38" s="55" t="str">
        <f>IF(ISNA(VLOOKUP(F38,GARE!A$1:B$18,2,)),"0",(VLOOKUP(F38,GARE!A$1:B$18,2,)))</f>
        <v>0</v>
      </c>
      <c r="O38" s="55">
        <f t="shared" si="2"/>
        <v>0</v>
      </c>
    </row>
    <row r="39" spans="1:15" s="7" customFormat="1" ht="15" customHeight="1">
      <c r="A39" s="16">
        <v>30</v>
      </c>
      <c r="B39" s="31"/>
      <c r="C39" s="32" t="s">
        <v>6</v>
      </c>
      <c r="D39" s="32"/>
      <c r="E39" s="70"/>
      <c r="F39" s="33"/>
      <c r="G39" s="33"/>
      <c r="H39" s="35"/>
      <c r="I39" s="37" t="str">
        <f>IF(ISNA(VLOOKUP(F39&amp;G39,CATEGORIE!$A$1:$B$62,2,0)),"0",(VLOOKUP(F39&amp;G39,CATEGORIE!$A$1:$B$62,2,0)))</f>
        <v>0</v>
      </c>
      <c r="J39" s="33"/>
      <c r="K39" s="35"/>
      <c r="L39" s="38" t="str">
        <f>IF(ISNA(VLOOKUP(F39&amp;J39,CATEGORIE!$A$1:$B$62,2,0)),"0",(VLOOKUP(F39&amp;J39,CATEGORIE!$A$1:$B$62,2,0)))</f>
        <v>0</v>
      </c>
      <c r="M39" s="49">
        <f t="shared" si="1"/>
        <v>0</v>
      </c>
      <c r="N39" s="55" t="str">
        <f>IF(ISNA(VLOOKUP(F39,GARE!A$1:B$18,2,)),"0",(VLOOKUP(F39,GARE!A$1:B$18,2,)))</f>
        <v>0</v>
      </c>
      <c r="O39" s="55">
        <f t="shared" si="2"/>
        <v>0</v>
      </c>
    </row>
    <row r="40" spans="1:15" s="7" customFormat="1" ht="15" customHeight="1">
      <c r="A40" s="16">
        <v>31</v>
      </c>
      <c r="B40" s="31"/>
      <c r="C40" s="32" t="s">
        <v>6</v>
      </c>
      <c r="D40" s="32"/>
      <c r="E40" s="70"/>
      <c r="F40" s="33"/>
      <c r="G40" s="33"/>
      <c r="H40" s="35"/>
      <c r="I40" s="37" t="str">
        <f>IF(ISNA(VLOOKUP(F40&amp;G40,CATEGORIE!$A$1:$B$62,2,0)),"0",(VLOOKUP(F40&amp;G40,CATEGORIE!$A$1:$B$62,2,0)))</f>
        <v>0</v>
      </c>
      <c r="J40" s="33"/>
      <c r="K40" s="35"/>
      <c r="L40" s="38" t="str">
        <f>IF(ISNA(VLOOKUP(F40&amp;J40,CATEGORIE!$A$1:$B$62,2,0)),"0",(VLOOKUP(F40&amp;J40,CATEGORIE!$A$1:$B$62,2,0)))</f>
        <v>0</v>
      </c>
      <c r="M40" s="49">
        <f t="shared" si="1"/>
        <v>0</v>
      </c>
      <c r="N40" s="55" t="str">
        <f>IF(ISNA(VLOOKUP(F40,GARE!A$1:B$18,2,)),"0",(VLOOKUP(F40,GARE!A$1:B$18,2,)))</f>
        <v>0</v>
      </c>
      <c r="O40" s="55">
        <f t="shared" si="2"/>
        <v>0</v>
      </c>
    </row>
    <row r="41" spans="1:15" s="7" customFormat="1" ht="15" customHeight="1">
      <c r="A41" s="16">
        <v>32</v>
      </c>
      <c r="B41" s="31"/>
      <c r="C41" s="32" t="s">
        <v>6</v>
      </c>
      <c r="D41" s="32"/>
      <c r="E41" s="70"/>
      <c r="F41" s="33"/>
      <c r="G41" s="33"/>
      <c r="H41" s="35"/>
      <c r="I41" s="37" t="str">
        <f>IF(ISNA(VLOOKUP(F41&amp;G41,CATEGORIE!$A$1:$B$62,2,0)),"0",(VLOOKUP(F41&amp;G41,CATEGORIE!$A$1:$B$62,2,0)))</f>
        <v>0</v>
      </c>
      <c r="J41" s="33"/>
      <c r="K41" s="35"/>
      <c r="L41" s="38" t="str">
        <f>IF(ISNA(VLOOKUP(F41&amp;J41,CATEGORIE!$A$1:$B$62,2,0)),"0",(VLOOKUP(F41&amp;J41,CATEGORIE!$A$1:$B$62,2,0)))</f>
        <v>0</v>
      </c>
      <c r="M41" s="49">
        <f t="shared" si="1"/>
        <v>0</v>
      </c>
      <c r="N41" s="55" t="str">
        <f>IF(ISNA(VLOOKUP(F41,GARE!A$1:B$18,2,)),"0",(VLOOKUP(F41,GARE!A$1:B$18,2,)))</f>
        <v>0</v>
      </c>
      <c r="O41" s="55">
        <f t="shared" si="2"/>
        <v>0</v>
      </c>
    </row>
    <row r="42" spans="1:15" s="7" customFormat="1" ht="15" customHeight="1">
      <c r="A42" s="16">
        <v>33</v>
      </c>
      <c r="B42" s="31"/>
      <c r="C42" s="32" t="s">
        <v>6</v>
      </c>
      <c r="D42" s="32"/>
      <c r="E42" s="70"/>
      <c r="F42" s="33"/>
      <c r="G42" s="33"/>
      <c r="H42" s="35"/>
      <c r="I42" s="37" t="str">
        <f>IF(ISNA(VLOOKUP(F42&amp;G42,CATEGORIE!$A$1:$B$62,2,0)),"0",(VLOOKUP(F42&amp;G42,CATEGORIE!$A$1:$B$62,2,0)))</f>
        <v>0</v>
      </c>
      <c r="J42" s="33"/>
      <c r="K42" s="35"/>
      <c r="L42" s="38" t="str">
        <f>IF(ISNA(VLOOKUP(F42&amp;J42,CATEGORIE!$A$1:$B$62,2,0)),"0",(VLOOKUP(F42&amp;J42,CATEGORIE!$A$1:$B$62,2,0)))</f>
        <v>0</v>
      </c>
      <c r="M42" s="49">
        <f t="shared" si="1"/>
        <v>0</v>
      </c>
      <c r="N42" s="55" t="str">
        <f>IF(ISNA(VLOOKUP(F42,GARE!A$1:B$18,2,)),"0",(VLOOKUP(F42,GARE!A$1:B$18,2,)))</f>
        <v>0</v>
      </c>
      <c r="O42" s="55">
        <f t="shared" si="2"/>
        <v>0</v>
      </c>
    </row>
    <row r="43" spans="1:15" s="7" customFormat="1" ht="15" customHeight="1">
      <c r="A43" s="16">
        <v>34</v>
      </c>
      <c r="B43" s="31"/>
      <c r="C43" s="32" t="s">
        <v>6</v>
      </c>
      <c r="D43" s="32"/>
      <c r="E43" s="70"/>
      <c r="F43" s="33"/>
      <c r="G43" s="33"/>
      <c r="H43" s="35"/>
      <c r="I43" s="37" t="str">
        <f>IF(ISNA(VLOOKUP(F43&amp;G43,CATEGORIE!$A$1:$B$62,2,0)),"0",(VLOOKUP(F43&amp;G43,CATEGORIE!$A$1:$B$62,2,0)))</f>
        <v>0</v>
      </c>
      <c r="J43" s="33"/>
      <c r="K43" s="35"/>
      <c r="L43" s="38" t="str">
        <f>IF(ISNA(VLOOKUP(F43&amp;J43,CATEGORIE!$A$1:$B$62,2,0)),"0",(VLOOKUP(F43&amp;J43,CATEGORIE!$A$1:$B$62,2,0)))</f>
        <v>0</v>
      </c>
      <c r="M43" s="49">
        <f t="shared" si="1"/>
        <v>0</v>
      </c>
      <c r="N43" s="55" t="str">
        <f>IF(ISNA(VLOOKUP(F43,GARE!A$1:B$18,2,)),"0",(VLOOKUP(F43,GARE!A$1:B$18,2,)))</f>
        <v>0</v>
      </c>
      <c r="O43" s="55">
        <f t="shared" si="2"/>
        <v>0</v>
      </c>
    </row>
    <row r="44" spans="1:15" s="7" customFormat="1" ht="15" customHeight="1">
      <c r="A44" s="16">
        <v>35</v>
      </c>
      <c r="B44" s="31"/>
      <c r="C44" s="32" t="s">
        <v>6</v>
      </c>
      <c r="D44" s="32"/>
      <c r="E44" s="70"/>
      <c r="F44" s="33"/>
      <c r="G44" s="33"/>
      <c r="H44" s="35"/>
      <c r="I44" s="37" t="str">
        <f>IF(ISNA(VLOOKUP(F44&amp;G44,CATEGORIE!$A$1:$B$62,2,0)),"0",(VLOOKUP(F44&amp;G44,CATEGORIE!$A$1:$B$62,2,0)))</f>
        <v>0</v>
      </c>
      <c r="J44" s="33"/>
      <c r="K44" s="35"/>
      <c r="L44" s="38" t="str">
        <f>IF(ISNA(VLOOKUP(F44&amp;J44,CATEGORIE!$A$1:$B$62,2,0)),"0",(VLOOKUP(F44&amp;J44,CATEGORIE!$A$1:$B$62,2,0)))</f>
        <v>0</v>
      </c>
      <c r="M44" s="49">
        <f t="shared" si="1"/>
        <v>0</v>
      </c>
      <c r="N44" s="55" t="str">
        <f>IF(ISNA(VLOOKUP(F44,GARE!A$1:B$18,2,)),"0",(VLOOKUP(F44,GARE!A$1:B$18,2,)))</f>
        <v>0</v>
      </c>
      <c r="O44" s="55">
        <f t="shared" si="2"/>
        <v>0</v>
      </c>
    </row>
    <row r="45" spans="1:15" s="7" customFormat="1" ht="15" customHeight="1">
      <c r="A45" s="16">
        <v>36</v>
      </c>
      <c r="B45" s="31"/>
      <c r="C45" s="32" t="s">
        <v>6</v>
      </c>
      <c r="D45" s="32"/>
      <c r="E45" s="70"/>
      <c r="F45" s="33"/>
      <c r="G45" s="33"/>
      <c r="H45" s="35"/>
      <c r="I45" s="37" t="str">
        <f>IF(ISNA(VLOOKUP(F45&amp;G45,CATEGORIE!$A$1:$B$62,2,0)),"0",(VLOOKUP(F45&amp;G45,CATEGORIE!$A$1:$B$62,2,0)))</f>
        <v>0</v>
      </c>
      <c r="J45" s="33"/>
      <c r="K45" s="35"/>
      <c r="L45" s="38" t="str">
        <f>IF(ISNA(VLOOKUP(F45&amp;J45,CATEGORIE!$A$1:$B$62,2,0)),"0",(VLOOKUP(F45&amp;J45,CATEGORIE!$A$1:$B$62,2,0)))</f>
        <v>0</v>
      </c>
      <c r="M45" s="49">
        <f t="shared" si="1"/>
        <v>0</v>
      </c>
      <c r="N45" s="55" t="str">
        <f>IF(ISNA(VLOOKUP(F45,GARE!A$1:B$18,2,)),"0",(VLOOKUP(F45,GARE!A$1:B$18,2,)))</f>
        <v>0</v>
      </c>
      <c r="O45" s="55">
        <f t="shared" si="2"/>
        <v>0</v>
      </c>
    </row>
    <row r="46" spans="1:15" s="7" customFormat="1" ht="15" customHeight="1">
      <c r="A46" s="16">
        <v>37</v>
      </c>
      <c r="B46" s="31"/>
      <c r="C46" s="32" t="s">
        <v>6</v>
      </c>
      <c r="D46" s="32"/>
      <c r="E46" s="70"/>
      <c r="F46" s="33"/>
      <c r="G46" s="33"/>
      <c r="H46" s="35"/>
      <c r="I46" s="37" t="str">
        <f>IF(ISNA(VLOOKUP(F46&amp;G46,CATEGORIE!$A$1:$B$62,2,0)),"0",(VLOOKUP(F46&amp;G46,CATEGORIE!$A$1:$B$62,2,0)))</f>
        <v>0</v>
      </c>
      <c r="J46" s="33"/>
      <c r="K46" s="35"/>
      <c r="L46" s="38" t="str">
        <f>IF(ISNA(VLOOKUP(F46&amp;J46,CATEGORIE!$A$1:$B$62,2,0)),"0",(VLOOKUP(F46&amp;J46,CATEGORIE!$A$1:$B$62,2,0)))</f>
        <v>0</v>
      </c>
      <c r="M46" s="49">
        <f t="shared" si="1"/>
        <v>0</v>
      </c>
      <c r="N46" s="55" t="str">
        <f>IF(ISNA(VLOOKUP(F46,GARE!A$1:B$18,2,)),"0",(VLOOKUP(F46,GARE!A$1:B$18,2,)))</f>
        <v>0</v>
      </c>
      <c r="O46" s="55">
        <f t="shared" si="2"/>
        <v>0</v>
      </c>
    </row>
    <row r="47" spans="1:15" s="7" customFormat="1" ht="15" customHeight="1">
      <c r="A47" s="16">
        <v>38</v>
      </c>
      <c r="B47" s="31"/>
      <c r="C47" s="32" t="s">
        <v>6</v>
      </c>
      <c r="D47" s="32"/>
      <c r="E47" s="70"/>
      <c r="F47" s="33"/>
      <c r="G47" s="33"/>
      <c r="H47" s="35"/>
      <c r="I47" s="37" t="str">
        <f>IF(ISNA(VLOOKUP(F47&amp;G47,CATEGORIE!$A$1:$B$62,2,0)),"0",(VLOOKUP(F47&amp;G47,CATEGORIE!$A$1:$B$62,2,0)))</f>
        <v>0</v>
      </c>
      <c r="J47" s="33"/>
      <c r="K47" s="35"/>
      <c r="L47" s="38" t="str">
        <f>IF(ISNA(VLOOKUP(F47&amp;J47,CATEGORIE!$A$1:$B$62,2,0)),"0",(VLOOKUP(F47&amp;J47,CATEGORIE!$A$1:$B$62,2,0)))</f>
        <v>0</v>
      </c>
      <c r="M47" s="49">
        <f t="shared" si="1"/>
        <v>0</v>
      </c>
      <c r="N47" s="55" t="str">
        <f>IF(ISNA(VLOOKUP(F47,GARE!A$1:B$18,2,)),"0",(VLOOKUP(F47,GARE!A$1:B$18,2,)))</f>
        <v>0</v>
      </c>
      <c r="O47" s="55">
        <f t="shared" si="2"/>
        <v>0</v>
      </c>
    </row>
    <row r="48" spans="1:15" s="7" customFormat="1" ht="15" customHeight="1">
      <c r="A48" s="16">
        <v>39</v>
      </c>
      <c r="B48" s="31"/>
      <c r="C48" s="32" t="s">
        <v>6</v>
      </c>
      <c r="D48" s="32"/>
      <c r="E48" s="70"/>
      <c r="F48" s="33"/>
      <c r="G48" s="33"/>
      <c r="H48" s="35"/>
      <c r="I48" s="37" t="str">
        <f>IF(ISNA(VLOOKUP(F48&amp;G48,CATEGORIE!$A$1:$B$62,2,0)),"0",(VLOOKUP(F48&amp;G48,CATEGORIE!$A$1:$B$62,2,0)))</f>
        <v>0</v>
      </c>
      <c r="J48" s="33"/>
      <c r="K48" s="35"/>
      <c r="L48" s="38" t="str">
        <f>IF(ISNA(VLOOKUP(F48&amp;J48,CATEGORIE!$A$1:$B$62,2,0)),"0",(VLOOKUP(F48&amp;J48,CATEGORIE!$A$1:$B$62,2,0)))</f>
        <v>0</v>
      </c>
      <c r="M48" s="49">
        <f t="shared" si="1"/>
        <v>0</v>
      </c>
      <c r="N48" s="55" t="str">
        <f>IF(ISNA(VLOOKUP(F48,GARE!A$1:B$18,2,)),"0",(VLOOKUP(F48,GARE!A$1:B$18,2,)))</f>
        <v>0</v>
      </c>
      <c r="O48" s="55">
        <f t="shared" si="2"/>
        <v>0</v>
      </c>
    </row>
    <row r="49" spans="1:15" s="7" customFormat="1" ht="15" customHeight="1">
      <c r="A49" s="16">
        <v>40</v>
      </c>
      <c r="B49" s="31"/>
      <c r="C49" s="32" t="s">
        <v>6</v>
      </c>
      <c r="D49" s="32"/>
      <c r="E49" s="70"/>
      <c r="F49" s="33"/>
      <c r="G49" s="33"/>
      <c r="H49" s="35"/>
      <c r="I49" s="37" t="str">
        <f>IF(ISNA(VLOOKUP(F49&amp;G49,CATEGORIE!$A$1:$B$62,2,0)),"0",(VLOOKUP(F49&amp;G49,CATEGORIE!$A$1:$B$62,2,0)))</f>
        <v>0</v>
      </c>
      <c r="J49" s="33"/>
      <c r="K49" s="35"/>
      <c r="L49" s="38" t="str">
        <f>IF(ISNA(VLOOKUP(F49&amp;J49,CATEGORIE!$A$1:$B$62,2,0)),"0",(VLOOKUP(F49&amp;J49,CATEGORIE!$A$1:$B$62,2,0)))</f>
        <v>0</v>
      </c>
      <c r="M49" s="49">
        <f t="shared" si="1"/>
        <v>0</v>
      </c>
      <c r="N49" s="55" t="str">
        <f>IF(ISNA(VLOOKUP(F49,GARE!A$1:B$18,2,)),"0",(VLOOKUP(F49,GARE!A$1:B$18,2,)))</f>
        <v>0</v>
      </c>
      <c r="O49" s="55">
        <f t="shared" si="2"/>
        <v>0</v>
      </c>
    </row>
    <row r="50" spans="1:15" s="7" customFormat="1" ht="15" customHeight="1">
      <c r="A50" s="16">
        <v>41</v>
      </c>
      <c r="B50" s="31"/>
      <c r="C50" s="32" t="s">
        <v>6</v>
      </c>
      <c r="D50" s="32"/>
      <c r="E50" s="70"/>
      <c r="F50" s="33"/>
      <c r="G50" s="33"/>
      <c r="H50" s="35"/>
      <c r="I50" s="37" t="str">
        <f>IF(ISNA(VLOOKUP(F50&amp;G50,CATEGORIE!$A$1:$B$62,2,0)),"0",(VLOOKUP(F50&amp;G50,CATEGORIE!$A$1:$B$62,2,0)))</f>
        <v>0</v>
      </c>
      <c r="J50" s="33"/>
      <c r="K50" s="35"/>
      <c r="L50" s="38" t="str">
        <f>IF(ISNA(VLOOKUP(F50&amp;J50,CATEGORIE!$A$1:$B$62,2,0)),"0",(VLOOKUP(F50&amp;J50,CATEGORIE!$A$1:$B$62,2,0)))</f>
        <v>0</v>
      </c>
      <c r="M50" s="49">
        <f t="shared" si="1"/>
        <v>0</v>
      </c>
      <c r="N50" s="55" t="str">
        <f>IF(ISNA(VLOOKUP(F50,GARE!A$1:B$18,2,)),"0",(VLOOKUP(F50,GARE!A$1:B$18,2,)))</f>
        <v>0</v>
      </c>
      <c r="O50" s="55">
        <f t="shared" si="2"/>
        <v>0</v>
      </c>
    </row>
    <row r="51" spans="1:15" s="7" customFormat="1" ht="15" customHeight="1">
      <c r="A51" s="16">
        <v>42</v>
      </c>
      <c r="B51" s="31"/>
      <c r="C51" s="32" t="s">
        <v>6</v>
      </c>
      <c r="D51" s="32"/>
      <c r="E51" s="70"/>
      <c r="F51" s="33"/>
      <c r="G51" s="33"/>
      <c r="H51" s="35"/>
      <c r="I51" s="37" t="str">
        <f>IF(ISNA(VLOOKUP(F51&amp;G51,CATEGORIE!$A$1:$B$62,2,0)),"0",(VLOOKUP(F51&amp;G51,CATEGORIE!$A$1:$B$62,2,0)))</f>
        <v>0</v>
      </c>
      <c r="J51" s="33"/>
      <c r="K51" s="35"/>
      <c r="L51" s="38" t="str">
        <f>IF(ISNA(VLOOKUP(F51&amp;J51,CATEGORIE!$A$1:$B$62,2,0)),"0",(VLOOKUP(F51&amp;J51,CATEGORIE!$A$1:$B$62,2,0)))</f>
        <v>0</v>
      </c>
      <c r="M51" s="49">
        <f t="shared" si="1"/>
        <v>0</v>
      </c>
      <c r="N51" s="55" t="str">
        <f>IF(ISNA(VLOOKUP(F51,GARE!A$1:B$18,2,)),"0",(VLOOKUP(F51,GARE!A$1:B$18,2,)))</f>
        <v>0</v>
      </c>
      <c r="O51" s="55">
        <f t="shared" si="2"/>
        <v>0</v>
      </c>
    </row>
    <row r="52" spans="1:15" s="7" customFormat="1" ht="15" customHeight="1">
      <c r="A52" s="16">
        <v>43</v>
      </c>
      <c r="B52" s="31"/>
      <c r="C52" s="32" t="s">
        <v>6</v>
      </c>
      <c r="D52" s="32"/>
      <c r="E52" s="70"/>
      <c r="F52" s="33"/>
      <c r="G52" s="33"/>
      <c r="H52" s="35"/>
      <c r="I52" s="37" t="str">
        <f>IF(ISNA(VLOOKUP(F52&amp;G52,CATEGORIE!$A$1:$B$62,2,0)),"0",(VLOOKUP(F52&amp;G52,CATEGORIE!$A$1:$B$62,2,0)))</f>
        <v>0</v>
      </c>
      <c r="J52" s="33"/>
      <c r="K52" s="35"/>
      <c r="L52" s="38" t="str">
        <f>IF(ISNA(VLOOKUP(F52&amp;J52,CATEGORIE!$A$1:$B$62,2,0)),"0",(VLOOKUP(F52&amp;J52,CATEGORIE!$A$1:$B$62,2,0)))</f>
        <v>0</v>
      </c>
      <c r="M52" s="49">
        <f t="shared" si="1"/>
        <v>0</v>
      </c>
      <c r="N52" s="55" t="str">
        <f>IF(ISNA(VLOOKUP(F52,GARE!A$1:B$18,2,)),"0",(VLOOKUP(F52,GARE!A$1:B$18,2,)))</f>
        <v>0</v>
      </c>
      <c r="O52" s="55">
        <f t="shared" si="2"/>
        <v>0</v>
      </c>
    </row>
    <row r="53" spans="1:15" s="7" customFormat="1" ht="15" customHeight="1">
      <c r="A53" s="16">
        <v>44</v>
      </c>
      <c r="B53" s="31"/>
      <c r="C53" s="32" t="s">
        <v>6</v>
      </c>
      <c r="D53" s="32"/>
      <c r="E53" s="70"/>
      <c r="F53" s="33"/>
      <c r="G53" s="33"/>
      <c r="H53" s="35"/>
      <c r="I53" s="37" t="str">
        <f>IF(ISNA(VLOOKUP(F53&amp;G53,CATEGORIE!$A$1:$B$62,2,0)),"0",(VLOOKUP(F53&amp;G53,CATEGORIE!$A$1:$B$62,2,0)))</f>
        <v>0</v>
      </c>
      <c r="J53" s="33"/>
      <c r="K53" s="35"/>
      <c r="L53" s="38" t="str">
        <f>IF(ISNA(VLOOKUP(F53&amp;J53,CATEGORIE!$A$1:$B$62,2,0)),"0",(VLOOKUP(F53&amp;J53,CATEGORIE!$A$1:$B$62,2,0)))</f>
        <v>0</v>
      </c>
      <c r="M53" s="49">
        <f t="shared" si="1"/>
        <v>0</v>
      </c>
      <c r="N53" s="55" t="str">
        <f>IF(ISNA(VLOOKUP(F53,GARE!A$1:B$18,2,)),"0",(VLOOKUP(F53,GARE!A$1:B$18,2,)))</f>
        <v>0</v>
      </c>
      <c r="O53" s="55">
        <f t="shared" si="2"/>
        <v>0</v>
      </c>
    </row>
    <row r="54" spans="1:15" s="7" customFormat="1" ht="15" customHeight="1">
      <c r="A54" s="16">
        <v>45</v>
      </c>
      <c r="B54" s="31"/>
      <c r="C54" s="32" t="s">
        <v>6</v>
      </c>
      <c r="D54" s="32"/>
      <c r="E54" s="70"/>
      <c r="F54" s="33"/>
      <c r="G54" s="33"/>
      <c r="H54" s="35"/>
      <c r="I54" s="37" t="str">
        <f>IF(ISNA(VLOOKUP(F54&amp;G54,CATEGORIE!$A$1:$B$62,2,0)),"0",(VLOOKUP(F54&amp;G54,CATEGORIE!$A$1:$B$62,2,0)))</f>
        <v>0</v>
      </c>
      <c r="J54" s="33"/>
      <c r="K54" s="35"/>
      <c r="L54" s="38" t="str">
        <f>IF(ISNA(VLOOKUP(F54&amp;J54,CATEGORIE!$A$1:$B$62,2,0)),"0",(VLOOKUP(F54&amp;J54,CATEGORIE!$A$1:$B$62,2,0)))</f>
        <v>0</v>
      </c>
      <c r="M54" s="49">
        <f t="shared" si="1"/>
        <v>0</v>
      </c>
      <c r="N54" s="55" t="str">
        <f>IF(ISNA(VLOOKUP(F54,GARE!A$1:B$18,2,)),"0",(VLOOKUP(F54,GARE!A$1:B$18,2,)))</f>
        <v>0</v>
      </c>
      <c r="O54" s="55">
        <f t="shared" si="2"/>
        <v>0</v>
      </c>
    </row>
    <row r="55" spans="1:15" s="7" customFormat="1" ht="15" customHeight="1">
      <c r="A55" s="16">
        <v>46</v>
      </c>
      <c r="B55" s="31"/>
      <c r="C55" s="32" t="s">
        <v>6</v>
      </c>
      <c r="D55" s="32"/>
      <c r="E55" s="70"/>
      <c r="F55" s="33"/>
      <c r="G55" s="33"/>
      <c r="H55" s="35"/>
      <c r="I55" s="37" t="str">
        <f>IF(ISNA(VLOOKUP(F55&amp;G55,CATEGORIE!$A$1:$B$62,2,0)),"0",(VLOOKUP(F55&amp;G55,CATEGORIE!$A$1:$B$62,2,0)))</f>
        <v>0</v>
      </c>
      <c r="J55" s="33"/>
      <c r="K55" s="35"/>
      <c r="L55" s="38" t="str">
        <f>IF(ISNA(VLOOKUP(F55&amp;J55,CATEGORIE!$A$1:$B$62,2,0)),"0",(VLOOKUP(F55&amp;J55,CATEGORIE!$A$1:$B$62,2,0)))</f>
        <v>0</v>
      </c>
      <c r="M55" s="49">
        <f t="shared" si="1"/>
        <v>0</v>
      </c>
      <c r="N55" s="55" t="str">
        <f>IF(ISNA(VLOOKUP(F55,GARE!A$1:B$18,2,)),"0",(VLOOKUP(F55,GARE!A$1:B$18,2,)))</f>
        <v>0</v>
      </c>
      <c r="O55" s="55">
        <f t="shared" si="2"/>
        <v>0</v>
      </c>
    </row>
    <row r="56" spans="1:15" s="7" customFormat="1" ht="15" customHeight="1">
      <c r="A56" s="16">
        <v>47</v>
      </c>
      <c r="B56" s="31"/>
      <c r="C56" s="32" t="s">
        <v>6</v>
      </c>
      <c r="D56" s="32"/>
      <c r="E56" s="70"/>
      <c r="F56" s="33"/>
      <c r="G56" s="33"/>
      <c r="H56" s="35"/>
      <c r="I56" s="37" t="str">
        <f>IF(ISNA(VLOOKUP(F56&amp;G56,CATEGORIE!$A$1:$B$62,2,0)),"0",(VLOOKUP(F56&amp;G56,CATEGORIE!$A$1:$B$62,2,0)))</f>
        <v>0</v>
      </c>
      <c r="J56" s="33"/>
      <c r="K56" s="35"/>
      <c r="L56" s="38" t="str">
        <f>IF(ISNA(VLOOKUP(F56&amp;J56,CATEGORIE!$A$1:$B$62,2,0)),"0",(VLOOKUP(F56&amp;J56,CATEGORIE!$A$1:$B$62,2,0)))</f>
        <v>0</v>
      </c>
      <c r="M56" s="49">
        <f t="shared" si="1"/>
        <v>0</v>
      </c>
      <c r="N56" s="55" t="str">
        <f>IF(ISNA(VLOOKUP(F56,GARE!A$1:B$18,2,)),"0",(VLOOKUP(F56,GARE!A$1:B$18,2,)))</f>
        <v>0</v>
      </c>
      <c r="O56" s="55">
        <f t="shared" si="2"/>
        <v>0</v>
      </c>
    </row>
    <row r="57" spans="1:15" s="7" customFormat="1" ht="15" customHeight="1">
      <c r="A57" s="16">
        <v>48</v>
      </c>
      <c r="B57" s="31"/>
      <c r="C57" s="32" t="s">
        <v>6</v>
      </c>
      <c r="D57" s="32"/>
      <c r="E57" s="70"/>
      <c r="F57" s="33"/>
      <c r="G57" s="33"/>
      <c r="H57" s="35"/>
      <c r="I57" s="37" t="str">
        <f>IF(ISNA(VLOOKUP(F57&amp;G57,CATEGORIE!$A$1:$B$62,2,0)),"0",(VLOOKUP(F57&amp;G57,CATEGORIE!$A$1:$B$62,2,0)))</f>
        <v>0</v>
      </c>
      <c r="J57" s="33"/>
      <c r="K57" s="35"/>
      <c r="L57" s="38" t="str">
        <f>IF(ISNA(VLOOKUP(F57&amp;J57,CATEGORIE!$A$1:$B$62,2,0)),"0",(VLOOKUP(F57&amp;J57,CATEGORIE!$A$1:$B$62,2,0)))</f>
        <v>0</v>
      </c>
      <c r="M57" s="49">
        <f t="shared" si="1"/>
        <v>0</v>
      </c>
      <c r="N57" s="55" t="str">
        <f>IF(ISNA(VLOOKUP(F57,GARE!A$1:B$18,2,)),"0",(VLOOKUP(F57,GARE!A$1:B$18,2,)))</f>
        <v>0</v>
      </c>
      <c r="O57" s="55">
        <f t="shared" si="2"/>
        <v>0</v>
      </c>
    </row>
    <row r="58" spans="1:15" s="7" customFormat="1" ht="15" customHeight="1">
      <c r="A58" s="16">
        <v>49</v>
      </c>
      <c r="B58" s="31"/>
      <c r="C58" s="32" t="s">
        <v>6</v>
      </c>
      <c r="D58" s="32"/>
      <c r="E58" s="70"/>
      <c r="F58" s="33"/>
      <c r="G58" s="33"/>
      <c r="H58" s="35"/>
      <c r="I58" s="37" t="str">
        <f>IF(ISNA(VLOOKUP(F58&amp;G58,CATEGORIE!$A$1:$B$62,2,0)),"0",(VLOOKUP(F58&amp;G58,CATEGORIE!$A$1:$B$62,2,0)))</f>
        <v>0</v>
      </c>
      <c r="J58" s="33"/>
      <c r="K58" s="35"/>
      <c r="L58" s="38" t="str">
        <f>IF(ISNA(VLOOKUP(F58&amp;J58,CATEGORIE!$A$1:$B$62,2,0)),"0",(VLOOKUP(F58&amp;J58,CATEGORIE!$A$1:$B$62,2,0)))</f>
        <v>0</v>
      </c>
      <c r="M58" s="49">
        <f t="shared" si="1"/>
        <v>0</v>
      </c>
      <c r="N58" s="55" t="str">
        <f>IF(ISNA(VLOOKUP(F58,GARE!A$1:B$18,2,)),"0",(VLOOKUP(F58,GARE!A$1:B$18,2,)))</f>
        <v>0</v>
      </c>
      <c r="O58" s="55">
        <f t="shared" si="2"/>
        <v>0</v>
      </c>
    </row>
    <row r="59" spans="1:15" s="7" customFormat="1" ht="15" customHeight="1">
      <c r="A59" s="16">
        <v>50</v>
      </c>
      <c r="B59" s="31"/>
      <c r="C59" s="32" t="s">
        <v>6</v>
      </c>
      <c r="D59" s="32"/>
      <c r="E59" s="70"/>
      <c r="F59" s="33"/>
      <c r="G59" s="33"/>
      <c r="H59" s="35"/>
      <c r="I59" s="37" t="str">
        <f>IF(ISNA(VLOOKUP(F59&amp;G59,CATEGORIE!$A$1:$B$62,2,0)),"0",(VLOOKUP(F59&amp;G59,CATEGORIE!$A$1:$B$62,2,0)))</f>
        <v>0</v>
      </c>
      <c r="J59" s="33"/>
      <c r="K59" s="35"/>
      <c r="L59" s="38" t="str">
        <f>IF(ISNA(VLOOKUP(F59&amp;J59,CATEGORIE!$A$1:$B$62,2,0)),"0",(VLOOKUP(F59&amp;J59,CATEGORIE!$A$1:$B$62,2,0)))</f>
        <v>0</v>
      </c>
      <c r="M59" s="49">
        <f t="shared" si="1"/>
        <v>0</v>
      </c>
      <c r="N59" s="55" t="str">
        <f>IF(ISNA(VLOOKUP(F59,GARE!A$1:B$18,2,)),"0",(VLOOKUP(F59,GARE!A$1:B$18,2,)))</f>
        <v>0</v>
      </c>
      <c r="O59" s="55">
        <f t="shared" si="2"/>
        <v>0</v>
      </c>
    </row>
    <row r="60" spans="1:15" s="7" customFormat="1" ht="15" customHeight="1">
      <c r="A60" s="16">
        <v>51</v>
      </c>
      <c r="B60" s="31"/>
      <c r="C60" s="32" t="s">
        <v>6</v>
      </c>
      <c r="D60" s="32"/>
      <c r="E60" s="70"/>
      <c r="F60" s="33"/>
      <c r="G60" s="33"/>
      <c r="H60" s="35"/>
      <c r="I60" s="37" t="str">
        <f>IF(ISNA(VLOOKUP(F60&amp;G60,CATEGORIE!$A$1:$B$62,2,0)),"0",(VLOOKUP(F60&amp;G60,CATEGORIE!$A$1:$B$62,2,0)))</f>
        <v>0</v>
      </c>
      <c r="J60" s="33"/>
      <c r="K60" s="35"/>
      <c r="L60" s="38" t="str">
        <f>IF(ISNA(VLOOKUP(F60&amp;J60,CATEGORIE!$A$1:$B$62,2,0)),"0",(VLOOKUP(F60&amp;J60,CATEGORIE!$A$1:$B$62,2,0)))</f>
        <v>0</v>
      </c>
      <c r="M60" s="49">
        <f t="shared" si="1"/>
        <v>0</v>
      </c>
      <c r="N60" s="55" t="str">
        <f>IF(ISNA(VLOOKUP(F60,GARE!A$1:B$18,2,)),"0",(VLOOKUP(F60,GARE!A$1:B$18,2,)))</f>
        <v>0</v>
      </c>
      <c r="O60" s="55">
        <f t="shared" si="2"/>
        <v>0</v>
      </c>
    </row>
    <row r="61" spans="1:15" s="7" customFormat="1" ht="15" customHeight="1">
      <c r="A61" s="16">
        <v>52</v>
      </c>
      <c r="B61" s="31"/>
      <c r="C61" s="32" t="s">
        <v>6</v>
      </c>
      <c r="D61" s="32"/>
      <c r="E61" s="70"/>
      <c r="F61" s="33"/>
      <c r="G61" s="33"/>
      <c r="H61" s="35"/>
      <c r="I61" s="37" t="str">
        <f>IF(ISNA(VLOOKUP(F61&amp;G61,CATEGORIE!$A$1:$B$62,2,0)),"0",(VLOOKUP(F61&amp;G61,CATEGORIE!$A$1:$B$62,2,0)))</f>
        <v>0</v>
      </c>
      <c r="J61" s="33"/>
      <c r="K61" s="35"/>
      <c r="L61" s="38" t="str">
        <f>IF(ISNA(VLOOKUP(F61&amp;J61,CATEGORIE!$A$1:$B$62,2,0)),"0",(VLOOKUP(F61&amp;J61,CATEGORIE!$A$1:$B$62,2,0)))</f>
        <v>0</v>
      </c>
      <c r="M61" s="49">
        <f t="shared" si="1"/>
        <v>0</v>
      </c>
      <c r="N61" s="55" t="str">
        <f>IF(ISNA(VLOOKUP(F61,GARE!A$1:B$18,2,)),"0",(VLOOKUP(F61,GARE!A$1:B$18,2,)))</f>
        <v>0</v>
      </c>
      <c r="O61" s="55">
        <f t="shared" si="2"/>
        <v>0</v>
      </c>
    </row>
    <row r="62" spans="1:15" s="7" customFormat="1" ht="15" customHeight="1">
      <c r="A62" s="16">
        <v>53</v>
      </c>
      <c r="B62" s="31"/>
      <c r="C62" s="32" t="s">
        <v>6</v>
      </c>
      <c r="D62" s="32"/>
      <c r="E62" s="70"/>
      <c r="F62" s="33"/>
      <c r="G62" s="33"/>
      <c r="H62" s="35"/>
      <c r="I62" s="37" t="str">
        <f>IF(ISNA(VLOOKUP(F62&amp;G62,CATEGORIE!$A$1:$B$62,2,0)),"0",(VLOOKUP(F62&amp;G62,CATEGORIE!$A$1:$B$62,2,0)))</f>
        <v>0</v>
      </c>
      <c r="J62" s="33"/>
      <c r="K62" s="35"/>
      <c r="L62" s="38" t="str">
        <f>IF(ISNA(VLOOKUP(F62&amp;J62,CATEGORIE!$A$1:$B$62,2,0)),"0",(VLOOKUP(F62&amp;J62,CATEGORIE!$A$1:$B$62,2,0)))</f>
        <v>0</v>
      </c>
      <c r="M62" s="49">
        <f t="shared" si="1"/>
        <v>0</v>
      </c>
      <c r="N62" s="55" t="str">
        <f>IF(ISNA(VLOOKUP(F62,GARE!A$1:B$18,2,)),"0",(VLOOKUP(F62,GARE!A$1:B$18,2,)))</f>
        <v>0</v>
      </c>
      <c r="O62" s="55">
        <f t="shared" si="2"/>
        <v>0</v>
      </c>
    </row>
    <row r="63" spans="1:15" s="7" customFormat="1" ht="15" customHeight="1">
      <c r="A63" s="16">
        <v>54</v>
      </c>
      <c r="B63" s="31"/>
      <c r="C63" s="32" t="s">
        <v>6</v>
      </c>
      <c r="D63" s="32"/>
      <c r="E63" s="70"/>
      <c r="F63" s="33"/>
      <c r="G63" s="33"/>
      <c r="H63" s="35"/>
      <c r="I63" s="37" t="str">
        <f>IF(ISNA(VLOOKUP(F63&amp;G63,CATEGORIE!$A$1:$B$62,2,0)),"0",(VLOOKUP(F63&amp;G63,CATEGORIE!$A$1:$B$62,2,0)))</f>
        <v>0</v>
      </c>
      <c r="J63" s="33"/>
      <c r="K63" s="35"/>
      <c r="L63" s="38" t="str">
        <f>IF(ISNA(VLOOKUP(F63&amp;J63,CATEGORIE!$A$1:$B$62,2,0)),"0",(VLOOKUP(F63&amp;J63,CATEGORIE!$A$1:$B$62,2,0)))</f>
        <v>0</v>
      </c>
      <c r="M63" s="49">
        <f t="shared" si="1"/>
        <v>0</v>
      </c>
      <c r="N63" s="55" t="str">
        <f>IF(ISNA(VLOOKUP(F63,GARE!A$1:B$18,2,)),"0",(VLOOKUP(F63,GARE!A$1:B$18,2,)))</f>
        <v>0</v>
      </c>
      <c r="O63" s="55">
        <f t="shared" si="2"/>
        <v>0</v>
      </c>
    </row>
    <row r="64" spans="1:15" s="7" customFormat="1" ht="15" customHeight="1">
      <c r="A64" s="16">
        <v>55</v>
      </c>
      <c r="B64" s="31"/>
      <c r="C64" s="32" t="s">
        <v>6</v>
      </c>
      <c r="D64" s="32"/>
      <c r="E64" s="70"/>
      <c r="F64" s="33"/>
      <c r="G64" s="33"/>
      <c r="H64" s="35"/>
      <c r="I64" s="37" t="str">
        <f>IF(ISNA(VLOOKUP(F64&amp;G64,CATEGORIE!$A$1:$B$62,2,0)),"0",(VLOOKUP(F64&amp;G64,CATEGORIE!$A$1:$B$62,2,0)))</f>
        <v>0</v>
      </c>
      <c r="J64" s="33"/>
      <c r="K64" s="35"/>
      <c r="L64" s="38" t="str">
        <f>IF(ISNA(VLOOKUP(F64&amp;J64,CATEGORIE!$A$1:$B$62,2,0)),"0",(VLOOKUP(F64&amp;J64,CATEGORIE!$A$1:$B$62,2,0)))</f>
        <v>0</v>
      </c>
      <c r="M64" s="49">
        <f t="shared" si="1"/>
        <v>0</v>
      </c>
      <c r="N64" s="55" t="str">
        <f>IF(ISNA(VLOOKUP(F64,GARE!A$1:B$18,2,)),"0",(VLOOKUP(F64,GARE!A$1:B$18,2,)))</f>
        <v>0</v>
      </c>
      <c r="O64" s="55">
        <f t="shared" si="2"/>
        <v>0</v>
      </c>
    </row>
    <row r="65" spans="1:15" s="7" customFormat="1" ht="15" customHeight="1">
      <c r="A65" s="16">
        <v>56</v>
      </c>
      <c r="B65" s="31"/>
      <c r="C65" s="32" t="s">
        <v>6</v>
      </c>
      <c r="D65" s="32"/>
      <c r="E65" s="70"/>
      <c r="F65" s="33"/>
      <c r="G65" s="33"/>
      <c r="H65" s="35"/>
      <c r="I65" s="37" t="str">
        <f>IF(ISNA(VLOOKUP(F65&amp;G65,CATEGORIE!$A$1:$B$62,2,0)),"0",(VLOOKUP(F65&amp;G65,CATEGORIE!$A$1:$B$62,2,0)))</f>
        <v>0</v>
      </c>
      <c r="J65" s="33"/>
      <c r="K65" s="35"/>
      <c r="L65" s="38" t="str">
        <f>IF(ISNA(VLOOKUP(F65&amp;J65,CATEGORIE!$A$1:$B$62,2,0)),"0",(VLOOKUP(F65&amp;J65,CATEGORIE!$A$1:$B$62,2,0)))</f>
        <v>0</v>
      </c>
      <c r="M65" s="49">
        <f t="shared" si="1"/>
        <v>0</v>
      </c>
      <c r="N65" s="55" t="str">
        <f>IF(ISNA(VLOOKUP(F65,GARE!A$1:B$18,2,)),"0",(VLOOKUP(F65,GARE!A$1:B$18,2,)))</f>
        <v>0</v>
      </c>
      <c r="O65" s="55">
        <f t="shared" si="2"/>
        <v>0</v>
      </c>
    </row>
    <row r="66" spans="1:15" s="7" customFormat="1" ht="15" customHeight="1">
      <c r="A66" s="16">
        <v>57</v>
      </c>
      <c r="B66" s="31"/>
      <c r="C66" s="32" t="s">
        <v>6</v>
      </c>
      <c r="D66" s="32"/>
      <c r="E66" s="70"/>
      <c r="F66" s="33"/>
      <c r="G66" s="33"/>
      <c r="H66" s="35"/>
      <c r="I66" s="37" t="str">
        <f>IF(ISNA(VLOOKUP(F66&amp;G66,CATEGORIE!$A$1:$B$62,2,0)),"0",(VLOOKUP(F66&amp;G66,CATEGORIE!$A$1:$B$62,2,0)))</f>
        <v>0</v>
      </c>
      <c r="J66" s="33"/>
      <c r="K66" s="35"/>
      <c r="L66" s="38" t="str">
        <f>IF(ISNA(VLOOKUP(F66&amp;J66,CATEGORIE!$A$1:$B$62,2,0)),"0",(VLOOKUP(F66&amp;J66,CATEGORIE!$A$1:$B$62,2,0)))</f>
        <v>0</v>
      </c>
      <c r="M66" s="49">
        <f t="shared" si="1"/>
        <v>0</v>
      </c>
      <c r="N66" s="55" t="str">
        <f>IF(ISNA(VLOOKUP(F66,GARE!A$1:B$18,2,)),"0",(VLOOKUP(F66,GARE!A$1:B$18,2,)))</f>
        <v>0</v>
      </c>
      <c r="O66" s="55">
        <f t="shared" si="2"/>
        <v>0</v>
      </c>
    </row>
    <row r="67" spans="1:15" s="7" customFormat="1" ht="15" customHeight="1">
      <c r="A67" s="16">
        <v>58</v>
      </c>
      <c r="B67" s="31"/>
      <c r="C67" s="32" t="s">
        <v>6</v>
      </c>
      <c r="D67" s="32"/>
      <c r="E67" s="70"/>
      <c r="F67" s="33"/>
      <c r="G67" s="33"/>
      <c r="H67" s="35"/>
      <c r="I67" s="37" t="str">
        <f>IF(ISNA(VLOOKUP(F67&amp;G67,CATEGORIE!$A$1:$B$62,2,0)),"0",(VLOOKUP(F67&amp;G67,CATEGORIE!$A$1:$B$62,2,0)))</f>
        <v>0</v>
      </c>
      <c r="J67" s="33"/>
      <c r="K67" s="35"/>
      <c r="L67" s="38" t="str">
        <f>IF(ISNA(VLOOKUP(F67&amp;J67,CATEGORIE!$A$1:$B$62,2,0)),"0",(VLOOKUP(F67&amp;J67,CATEGORIE!$A$1:$B$62,2,0)))</f>
        <v>0</v>
      </c>
      <c r="M67" s="49">
        <f t="shared" si="1"/>
        <v>0</v>
      </c>
      <c r="N67" s="55" t="str">
        <f>IF(ISNA(VLOOKUP(F67,GARE!A$1:B$18,2,)),"0",(VLOOKUP(F67,GARE!A$1:B$18,2,)))</f>
        <v>0</v>
      </c>
      <c r="O67" s="55">
        <f t="shared" si="2"/>
        <v>0</v>
      </c>
    </row>
    <row r="68" spans="1:15" s="7" customFormat="1" ht="15" customHeight="1">
      <c r="A68" s="16">
        <v>59</v>
      </c>
      <c r="B68" s="31"/>
      <c r="C68" s="32" t="s">
        <v>6</v>
      </c>
      <c r="D68" s="32"/>
      <c r="E68" s="70"/>
      <c r="F68" s="33"/>
      <c r="G68" s="33"/>
      <c r="H68" s="35"/>
      <c r="I68" s="37" t="str">
        <f>IF(ISNA(VLOOKUP(F68&amp;G68,CATEGORIE!$A$1:$B$62,2,0)),"0",(VLOOKUP(F68&amp;G68,CATEGORIE!$A$1:$B$62,2,0)))</f>
        <v>0</v>
      </c>
      <c r="J68" s="33"/>
      <c r="K68" s="35"/>
      <c r="L68" s="38" t="str">
        <f>IF(ISNA(VLOOKUP(F68&amp;J68,CATEGORIE!$A$1:$B$62,2,0)),"0",(VLOOKUP(F68&amp;J68,CATEGORIE!$A$1:$B$62,2,0)))</f>
        <v>0</v>
      </c>
      <c r="M68" s="49">
        <f t="shared" si="1"/>
        <v>0</v>
      </c>
      <c r="N68" s="55" t="str">
        <f>IF(ISNA(VLOOKUP(F68,GARE!A$1:B$18,2,)),"0",(VLOOKUP(F68,GARE!A$1:B$18,2,)))</f>
        <v>0</v>
      </c>
      <c r="O68" s="55">
        <f t="shared" si="2"/>
        <v>0</v>
      </c>
    </row>
    <row r="69" spans="1:15" s="7" customFormat="1" ht="15" customHeight="1">
      <c r="A69" s="16">
        <v>60</v>
      </c>
      <c r="B69" s="31"/>
      <c r="C69" s="32" t="s">
        <v>6</v>
      </c>
      <c r="D69" s="32"/>
      <c r="E69" s="70"/>
      <c r="F69" s="33"/>
      <c r="G69" s="33"/>
      <c r="H69" s="35"/>
      <c r="I69" s="37" t="str">
        <f>IF(ISNA(VLOOKUP(F69&amp;G69,CATEGORIE!$A$1:$B$62,2,0)),"0",(VLOOKUP(F69&amp;G69,CATEGORIE!$A$1:$B$62,2,0)))</f>
        <v>0</v>
      </c>
      <c r="J69" s="33"/>
      <c r="K69" s="35"/>
      <c r="L69" s="38" t="str">
        <f>IF(ISNA(VLOOKUP(F69&amp;J69,CATEGORIE!$A$1:$B$62,2,0)),"0",(VLOOKUP(F69&amp;J69,CATEGORIE!$A$1:$B$62,2,0)))</f>
        <v>0</v>
      </c>
      <c r="M69" s="49">
        <f t="shared" si="1"/>
        <v>0</v>
      </c>
      <c r="N69" s="55" t="str">
        <f>IF(ISNA(VLOOKUP(F69,GARE!A$1:B$18,2,)),"0",(VLOOKUP(F69,GARE!A$1:B$18,2,)))</f>
        <v>0</v>
      </c>
      <c r="O69" s="55">
        <f t="shared" si="2"/>
        <v>0</v>
      </c>
    </row>
    <row r="70" spans="1:15" s="7" customFormat="1" ht="15" customHeight="1">
      <c r="A70" s="16">
        <v>61</v>
      </c>
      <c r="B70" s="31"/>
      <c r="C70" s="32" t="s">
        <v>6</v>
      </c>
      <c r="D70" s="32"/>
      <c r="E70" s="70"/>
      <c r="F70" s="33"/>
      <c r="G70" s="33"/>
      <c r="H70" s="35"/>
      <c r="I70" s="37" t="str">
        <f>IF(ISNA(VLOOKUP(F70&amp;G70,CATEGORIE!$A$1:$B$62,2,0)),"0",(VLOOKUP(F70&amp;G70,CATEGORIE!$A$1:$B$62,2,0)))</f>
        <v>0</v>
      </c>
      <c r="J70" s="33"/>
      <c r="K70" s="35"/>
      <c r="L70" s="38" t="str">
        <f>IF(ISNA(VLOOKUP(F70&amp;J70,CATEGORIE!$A$1:$B$62,2,0)),"0",(VLOOKUP(F70&amp;J70,CATEGORIE!$A$1:$B$62,2,0)))</f>
        <v>0</v>
      </c>
      <c r="M70" s="49">
        <f t="shared" si="1"/>
        <v>0</v>
      </c>
      <c r="N70" s="55" t="str">
        <f>IF(ISNA(VLOOKUP(F70,GARE!A$1:B$18,2,)),"0",(VLOOKUP(F70,GARE!A$1:B$18,2,)))</f>
        <v>0</v>
      </c>
      <c r="O70" s="55">
        <f t="shared" si="2"/>
        <v>0</v>
      </c>
    </row>
    <row r="71" spans="1:15" s="7" customFormat="1" ht="15" customHeight="1">
      <c r="A71" s="16">
        <v>62</v>
      </c>
      <c r="B71" s="31"/>
      <c r="C71" s="32" t="s">
        <v>6</v>
      </c>
      <c r="D71" s="32"/>
      <c r="E71" s="70"/>
      <c r="F71" s="33"/>
      <c r="G71" s="33"/>
      <c r="H71" s="35"/>
      <c r="I71" s="37" t="str">
        <f>IF(ISNA(VLOOKUP(F71&amp;G71,CATEGORIE!$A$1:$B$62,2,0)),"0",(VLOOKUP(F71&amp;G71,CATEGORIE!$A$1:$B$62,2,0)))</f>
        <v>0</v>
      </c>
      <c r="J71" s="33"/>
      <c r="K71" s="35"/>
      <c r="L71" s="38" t="str">
        <f>IF(ISNA(VLOOKUP(F71&amp;J71,CATEGORIE!$A$1:$B$62,2,0)),"0",(VLOOKUP(F71&amp;J71,CATEGORIE!$A$1:$B$62,2,0)))</f>
        <v>0</v>
      </c>
      <c r="M71" s="49">
        <f t="shared" si="1"/>
        <v>0</v>
      </c>
      <c r="N71" s="55" t="str">
        <f>IF(ISNA(VLOOKUP(F71,GARE!A$1:B$18,2,)),"0",(VLOOKUP(F71,GARE!A$1:B$18,2,)))</f>
        <v>0</v>
      </c>
      <c r="O71" s="55">
        <f t="shared" si="2"/>
        <v>0</v>
      </c>
    </row>
    <row r="72" spans="1:15" s="7" customFormat="1" ht="15" customHeight="1">
      <c r="A72" s="16">
        <v>63</v>
      </c>
      <c r="B72" s="31"/>
      <c r="C72" s="32" t="s">
        <v>6</v>
      </c>
      <c r="D72" s="32"/>
      <c r="E72" s="70"/>
      <c r="F72" s="33"/>
      <c r="G72" s="33"/>
      <c r="H72" s="35"/>
      <c r="I72" s="37" t="str">
        <f>IF(ISNA(VLOOKUP(F72&amp;G72,CATEGORIE!$A$1:$B$62,2,0)),"0",(VLOOKUP(F72&amp;G72,CATEGORIE!$A$1:$B$62,2,0)))</f>
        <v>0</v>
      </c>
      <c r="J72" s="33"/>
      <c r="K72" s="35"/>
      <c r="L72" s="38" t="str">
        <f>IF(ISNA(VLOOKUP(F72&amp;J72,CATEGORIE!$A$1:$B$62,2,0)),"0",(VLOOKUP(F72&amp;J72,CATEGORIE!$A$1:$B$62,2,0)))</f>
        <v>0</v>
      </c>
      <c r="M72" s="49">
        <f t="shared" si="1"/>
        <v>0</v>
      </c>
      <c r="N72" s="55" t="str">
        <f>IF(ISNA(VLOOKUP(F72,GARE!A$1:B$18,2,)),"0",(VLOOKUP(F72,GARE!A$1:B$18,2,)))</f>
        <v>0</v>
      </c>
      <c r="O72" s="55">
        <f t="shared" si="2"/>
        <v>0</v>
      </c>
    </row>
    <row r="73" spans="1:15" s="7" customFormat="1" ht="15" customHeight="1">
      <c r="A73" s="16">
        <v>64</v>
      </c>
      <c r="B73" s="31"/>
      <c r="C73" s="32" t="s">
        <v>6</v>
      </c>
      <c r="D73" s="32"/>
      <c r="E73" s="70"/>
      <c r="F73" s="33"/>
      <c r="G73" s="33"/>
      <c r="H73" s="35"/>
      <c r="I73" s="37" t="str">
        <f>IF(ISNA(VLOOKUP(F73&amp;G73,CATEGORIE!$A$1:$B$62,2,0)),"0",(VLOOKUP(F73&amp;G73,CATEGORIE!$A$1:$B$62,2,0)))</f>
        <v>0</v>
      </c>
      <c r="J73" s="33"/>
      <c r="K73" s="35"/>
      <c r="L73" s="38" t="str">
        <f>IF(ISNA(VLOOKUP(F73&amp;J73,CATEGORIE!$A$1:$B$62,2,0)),"0",(VLOOKUP(F73&amp;J73,CATEGORIE!$A$1:$B$62,2,0)))</f>
        <v>0</v>
      </c>
      <c r="M73" s="49">
        <f t="shared" si="1"/>
        <v>0</v>
      </c>
      <c r="N73" s="55" t="str">
        <f>IF(ISNA(VLOOKUP(F73,GARE!A$1:B$18,2,)),"0",(VLOOKUP(F73,GARE!A$1:B$18,2,)))</f>
        <v>0</v>
      </c>
      <c r="O73" s="55">
        <f t="shared" si="2"/>
        <v>0</v>
      </c>
    </row>
    <row r="74" spans="1:15" s="7" customFormat="1" ht="15" customHeight="1">
      <c r="A74" s="16">
        <v>65</v>
      </c>
      <c r="B74" s="31"/>
      <c r="C74" s="32" t="s">
        <v>6</v>
      </c>
      <c r="D74" s="32"/>
      <c r="E74" s="70"/>
      <c r="F74" s="33"/>
      <c r="G74" s="33"/>
      <c r="H74" s="35"/>
      <c r="I74" s="37" t="str">
        <f>IF(ISNA(VLOOKUP(F74&amp;G74,CATEGORIE!$A$1:$B$62,2,0)),"0",(VLOOKUP(F74&amp;G74,CATEGORIE!$A$1:$B$62,2,0)))</f>
        <v>0</v>
      </c>
      <c r="J74" s="33"/>
      <c r="K74" s="35"/>
      <c r="L74" s="38" t="str">
        <f>IF(ISNA(VLOOKUP(F74&amp;J74,CATEGORIE!$A$1:$B$62,2,0)),"0",(VLOOKUP(F74&amp;J74,CATEGORIE!$A$1:$B$62,2,0)))</f>
        <v>0</v>
      </c>
      <c r="M74" s="49">
        <f t="shared" si="1"/>
        <v>0</v>
      </c>
      <c r="N74" s="55" t="str">
        <f>IF(ISNA(VLOOKUP(F74,GARE!A$1:B$18,2,)),"0",(VLOOKUP(F74,GARE!A$1:B$18,2,)))</f>
        <v>0</v>
      </c>
      <c r="O74" s="55">
        <f t="shared" si="2"/>
        <v>0</v>
      </c>
    </row>
    <row r="75" spans="1:15" s="7" customFormat="1" ht="15" customHeight="1">
      <c r="A75" s="16">
        <v>66</v>
      </c>
      <c r="B75" s="31"/>
      <c r="C75" s="32" t="s">
        <v>6</v>
      </c>
      <c r="D75" s="32"/>
      <c r="E75" s="70"/>
      <c r="F75" s="33"/>
      <c r="G75" s="33"/>
      <c r="H75" s="35"/>
      <c r="I75" s="37" t="str">
        <f>IF(ISNA(VLOOKUP(F75&amp;G75,CATEGORIE!$A$1:$B$62,2,0)),"0",(VLOOKUP(F75&amp;G75,CATEGORIE!$A$1:$B$62,2,0)))</f>
        <v>0</v>
      </c>
      <c r="J75" s="33"/>
      <c r="K75" s="35"/>
      <c r="L75" s="38" t="str">
        <f>IF(ISNA(VLOOKUP(F75&amp;J75,CATEGORIE!$A$1:$B$62,2,0)),"0",(VLOOKUP(F75&amp;J75,CATEGORIE!$A$1:$B$62,2,0)))</f>
        <v>0</v>
      </c>
      <c r="M75" s="49">
        <f t="shared" si="1"/>
        <v>0</v>
      </c>
      <c r="N75" s="55" t="str">
        <f>IF(ISNA(VLOOKUP(F75,GARE!A$1:B$18,2,)),"0",(VLOOKUP(F75,GARE!A$1:B$18,2,)))</f>
        <v>0</v>
      </c>
      <c r="O75" s="55">
        <f t="shared" si="2"/>
        <v>0</v>
      </c>
    </row>
    <row r="76" spans="1:15" s="7" customFormat="1" ht="15" customHeight="1">
      <c r="A76" s="16">
        <v>67</v>
      </c>
      <c r="B76" s="31"/>
      <c r="C76" s="32" t="s">
        <v>6</v>
      </c>
      <c r="D76" s="32"/>
      <c r="E76" s="70"/>
      <c r="F76" s="33"/>
      <c r="G76" s="33"/>
      <c r="H76" s="35"/>
      <c r="I76" s="37" t="str">
        <f>IF(ISNA(VLOOKUP(F76&amp;G76,CATEGORIE!$A$1:$B$62,2,0)),"0",(VLOOKUP(F76&amp;G76,CATEGORIE!$A$1:$B$62,2,0)))</f>
        <v>0</v>
      </c>
      <c r="J76" s="33"/>
      <c r="K76" s="35"/>
      <c r="L76" s="38" t="str">
        <f>IF(ISNA(VLOOKUP(F76&amp;J76,CATEGORIE!$A$1:$B$62,2,0)),"0",(VLOOKUP(F76&amp;J76,CATEGORIE!$A$1:$B$62,2,0)))</f>
        <v>0</v>
      </c>
      <c r="M76" s="49">
        <f t="shared" ref="M76:M109" si="3">COUNTA(G76,J76)</f>
        <v>0</v>
      </c>
      <c r="N76" s="55" t="str">
        <f>IF(ISNA(VLOOKUP(F76,GARE!A$1:B$18,2,)),"0",(VLOOKUP(F76,GARE!A$1:B$18,2,)))</f>
        <v>0</v>
      </c>
      <c r="O76" s="55">
        <f t="shared" ref="O76:O109" si="4">(M76*N76)</f>
        <v>0</v>
      </c>
    </row>
    <row r="77" spans="1:15" s="7" customFormat="1" ht="15" customHeight="1">
      <c r="A77" s="16">
        <v>68</v>
      </c>
      <c r="B77" s="31"/>
      <c r="C77" s="32" t="s">
        <v>6</v>
      </c>
      <c r="D77" s="32"/>
      <c r="E77" s="70"/>
      <c r="F77" s="33"/>
      <c r="G77" s="33"/>
      <c r="H77" s="35"/>
      <c r="I77" s="37" t="str">
        <f>IF(ISNA(VLOOKUP(F77&amp;G77,CATEGORIE!$A$1:$B$62,2,0)),"0",(VLOOKUP(F77&amp;G77,CATEGORIE!$A$1:$B$62,2,0)))</f>
        <v>0</v>
      </c>
      <c r="J77" s="33"/>
      <c r="K77" s="35"/>
      <c r="L77" s="38" t="str">
        <f>IF(ISNA(VLOOKUP(F77&amp;J77,CATEGORIE!$A$1:$B$62,2,0)),"0",(VLOOKUP(F77&amp;J77,CATEGORIE!$A$1:$B$62,2,0)))</f>
        <v>0</v>
      </c>
      <c r="M77" s="49">
        <f t="shared" si="3"/>
        <v>0</v>
      </c>
      <c r="N77" s="55" t="str">
        <f>IF(ISNA(VLOOKUP(F77,GARE!A$1:B$18,2,)),"0",(VLOOKUP(F77,GARE!A$1:B$18,2,)))</f>
        <v>0</v>
      </c>
      <c r="O77" s="55">
        <f t="shared" si="4"/>
        <v>0</v>
      </c>
    </row>
    <row r="78" spans="1:15" s="7" customFormat="1" ht="15" customHeight="1">
      <c r="A78" s="16">
        <v>69</v>
      </c>
      <c r="B78" s="31"/>
      <c r="C78" s="32" t="s">
        <v>6</v>
      </c>
      <c r="D78" s="32"/>
      <c r="E78" s="70"/>
      <c r="F78" s="33"/>
      <c r="G78" s="33"/>
      <c r="H78" s="35"/>
      <c r="I78" s="37" t="str">
        <f>IF(ISNA(VLOOKUP(F78&amp;G78,CATEGORIE!$A$1:$B$62,2,0)),"0",(VLOOKUP(F78&amp;G78,CATEGORIE!$A$1:$B$62,2,0)))</f>
        <v>0</v>
      </c>
      <c r="J78" s="33"/>
      <c r="K78" s="35"/>
      <c r="L78" s="38" t="str">
        <f>IF(ISNA(VLOOKUP(F78&amp;J78,CATEGORIE!$A$1:$B$62,2,0)),"0",(VLOOKUP(F78&amp;J78,CATEGORIE!$A$1:$B$62,2,0)))</f>
        <v>0</v>
      </c>
      <c r="M78" s="49">
        <f t="shared" si="3"/>
        <v>0</v>
      </c>
      <c r="N78" s="55" t="str">
        <f>IF(ISNA(VLOOKUP(F78,GARE!A$1:B$18,2,)),"0",(VLOOKUP(F78,GARE!A$1:B$18,2,)))</f>
        <v>0</v>
      </c>
      <c r="O78" s="55">
        <f t="shared" si="4"/>
        <v>0</v>
      </c>
    </row>
    <row r="79" spans="1:15" s="7" customFormat="1" ht="15" customHeight="1">
      <c r="A79" s="16">
        <v>70</v>
      </c>
      <c r="B79" s="31"/>
      <c r="C79" s="32" t="s">
        <v>6</v>
      </c>
      <c r="D79" s="32"/>
      <c r="E79" s="70"/>
      <c r="F79" s="33"/>
      <c r="G79" s="33"/>
      <c r="H79" s="35"/>
      <c r="I79" s="37" t="str">
        <f>IF(ISNA(VLOOKUP(F79&amp;G79,CATEGORIE!$A$1:$B$62,2,0)),"0",(VLOOKUP(F79&amp;G79,CATEGORIE!$A$1:$B$62,2,0)))</f>
        <v>0</v>
      </c>
      <c r="J79" s="33"/>
      <c r="K79" s="35"/>
      <c r="L79" s="38" t="str">
        <f>IF(ISNA(VLOOKUP(F79&amp;J79,CATEGORIE!$A$1:$B$62,2,0)),"0",(VLOOKUP(F79&amp;J79,CATEGORIE!$A$1:$B$62,2,0)))</f>
        <v>0</v>
      </c>
      <c r="M79" s="49">
        <f t="shared" si="3"/>
        <v>0</v>
      </c>
      <c r="N79" s="55" t="str">
        <f>IF(ISNA(VLOOKUP(F79,GARE!A$1:B$18,2,)),"0",(VLOOKUP(F79,GARE!A$1:B$18,2,)))</f>
        <v>0</v>
      </c>
      <c r="O79" s="55">
        <f t="shared" si="4"/>
        <v>0</v>
      </c>
    </row>
    <row r="80" spans="1:15" s="7" customFormat="1" ht="15" customHeight="1">
      <c r="A80" s="16">
        <v>71</v>
      </c>
      <c r="B80" s="31"/>
      <c r="C80" s="32" t="s">
        <v>6</v>
      </c>
      <c r="D80" s="32"/>
      <c r="E80" s="70"/>
      <c r="F80" s="33"/>
      <c r="G80" s="33"/>
      <c r="H80" s="35"/>
      <c r="I80" s="37" t="str">
        <f>IF(ISNA(VLOOKUP(F80&amp;G80,CATEGORIE!$A$1:$B$62,2,0)),"0",(VLOOKUP(F80&amp;G80,CATEGORIE!$A$1:$B$62,2,0)))</f>
        <v>0</v>
      </c>
      <c r="J80" s="33"/>
      <c r="K80" s="35"/>
      <c r="L80" s="38" t="str">
        <f>IF(ISNA(VLOOKUP(F80&amp;J80,CATEGORIE!$A$1:$B$62,2,0)),"0",(VLOOKUP(F80&amp;J80,CATEGORIE!$A$1:$B$62,2,0)))</f>
        <v>0</v>
      </c>
      <c r="M80" s="49">
        <f t="shared" si="3"/>
        <v>0</v>
      </c>
      <c r="N80" s="55" t="str">
        <f>IF(ISNA(VLOOKUP(F80,GARE!A$1:B$18,2,)),"0",(VLOOKUP(F80,GARE!A$1:B$18,2,)))</f>
        <v>0</v>
      </c>
      <c r="O80" s="55">
        <f t="shared" si="4"/>
        <v>0</v>
      </c>
    </row>
    <row r="81" spans="1:15" s="7" customFormat="1" ht="15" customHeight="1">
      <c r="A81" s="16">
        <v>72</v>
      </c>
      <c r="B81" s="31"/>
      <c r="C81" s="32" t="s">
        <v>6</v>
      </c>
      <c r="D81" s="32"/>
      <c r="E81" s="70"/>
      <c r="F81" s="33"/>
      <c r="G81" s="33"/>
      <c r="H81" s="35"/>
      <c r="I81" s="37" t="str">
        <f>IF(ISNA(VLOOKUP(F81&amp;G81,CATEGORIE!$A$1:$B$62,2,0)),"0",(VLOOKUP(F81&amp;G81,CATEGORIE!$A$1:$B$62,2,0)))</f>
        <v>0</v>
      </c>
      <c r="J81" s="33"/>
      <c r="K81" s="35"/>
      <c r="L81" s="38" t="str">
        <f>IF(ISNA(VLOOKUP(F81&amp;J81,CATEGORIE!$A$1:$B$62,2,0)),"0",(VLOOKUP(F81&amp;J81,CATEGORIE!$A$1:$B$62,2,0)))</f>
        <v>0</v>
      </c>
      <c r="M81" s="49">
        <f t="shared" si="3"/>
        <v>0</v>
      </c>
      <c r="N81" s="55" t="str">
        <f>IF(ISNA(VLOOKUP(F81,GARE!A$1:B$18,2,)),"0",(VLOOKUP(F81,GARE!A$1:B$18,2,)))</f>
        <v>0</v>
      </c>
      <c r="O81" s="55">
        <f t="shared" si="4"/>
        <v>0</v>
      </c>
    </row>
    <row r="82" spans="1:15" s="7" customFormat="1" ht="15" customHeight="1">
      <c r="A82" s="16">
        <v>73</v>
      </c>
      <c r="B82" s="31"/>
      <c r="C82" s="32" t="s">
        <v>6</v>
      </c>
      <c r="D82" s="32"/>
      <c r="E82" s="70"/>
      <c r="F82" s="33"/>
      <c r="G82" s="33"/>
      <c r="H82" s="35"/>
      <c r="I82" s="37" t="str">
        <f>IF(ISNA(VLOOKUP(F82&amp;G82,CATEGORIE!$A$1:$B$62,2,0)),"0",(VLOOKUP(F82&amp;G82,CATEGORIE!$A$1:$B$62,2,0)))</f>
        <v>0</v>
      </c>
      <c r="J82" s="33"/>
      <c r="K82" s="35"/>
      <c r="L82" s="38" t="str">
        <f>IF(ISNA(VLOOKUP(F82&amp;J82,CATEGORIE!$A$1:$B$62,2,0)),"0",(VLOOKUP(F82&amp;J82,CATEGORIE!$A$1:$B$62,2,0)))</f>
        <v>0</v>
      </c>
      <c r="M82" s="49">
        <f t="shared" si="3"/>
        <v>0</v>
      </c>
      <c r="N82" s="55" t="str">
        <f>IF(ISNA(VLOOKUP(F82,GARE!A$1:B$18,2,)),"0",(VLOOKUP(F82,GARE!A$1:B$18,2,)))</f>
        <v>0</v>
      </c>
      <c r="O82" s="55">
        <f t="shared" si="4"/>
        <v>0</v>
      </c>
    </row>
    <row r="83" spans="1:15" s="7" customFormat="1" ht="15" customHeight="1">
      <c r="A83" s="16">
        <v>74</v>
      </c>
      <c r="B83" s="31"/>
      <c r="C83" s="32" t="s">
        <v>6</v>
      </c>
      <c r="D83" s="32"/>
      <c r="E83" s="70"/>
      <c r="F83" s="33"/>
      <c r="G83" s="33"/>
      <c r="H83" s="35"/>
      <c r="I83" s="37" t="str">
        <f>IF(ISNA(VLOOKUP(F83&amp;G83,CATEGORIE!$A$1:$B$62,2,0)),"0",(VLOOKUP(F83&amp;G83,CATEGORIE!$A$1:$B$62,2,0)))</f>
        <v>0</v>
      </c>
      <c r="J83" s="33"/>
      <c r="K83" s="35"/>
      <c r="L83" s="38" t="str">
        <f>IF(ISNA(VLOOKUP(F83&amp;J83,CATEGORIE!$A$1:$B$62,2,0)),"0",(VLOOKUP(F83&amp;J83,CATEGORIE!$A$1:$B$62,2,0)))</f>
        <v>0</v>
      </c>
      <c r="M83" s="49">
        <f t="shared" si="3"/>
        <v>0</v>
      </c>
      <c r="N83" s="55" t="str">
        <f>IF(ISNA(VLOOKUP(F83,GARE!A$1:B$18,2,)),"0",(VLOOKUP(F83,GARE!A$1:B$18,2,)))</f>
        <v>0</v>
      </c>
      <c r="O83" s="55">
        <f t="shared" si="4"/>
        <v>0</v>
      </c>
    </row>
    <row r="84" spans="1:15" s="7" customFormat="1" ht="15" customHeight="1">
      <c r="A84" s="16">
        <v>75</v>
      </c>
      <c r="B84" s="31"/>
      <c r="C84" s="32" t="s">
        <v>6</v>
      </c>
      <c r="D84" s="32"/>
      <c r="E84" s="70"/>
      <c r="F84" s="33"/>
      <c r="G84" s="33"/>
      <c r="H84" s="35"/>
      <c r="I84" s="37" t="str">
        <f>IF(ISNA(VLOOKUP(F84&amp;G84,CATEGORIE!$A$1:$B$62,2,0)),"0",(VLOOKUP(F84&amp;G84,CATEGORIE!$A$1:$B$62,2,0)))</f>
        <v>0</v>
      </c>
      <c r="J84" s="33"/>
      <c r="K84" s="35"/>
      <c r="L84" s="38" t="str">
        <f>IF(ISNA(VLOOKUP(F84&amp;J84,CATEGORIE!$A$1:$B$62,2,0)),"0",(VLOOKUP(F84&amp;J84,CATEGORIE!$A$1:$B$62,2,0)))</f>
        <v>0</v>
      </c>
      <c r="M84" s="49">
        <f t="shared" si="3"/>
        <v>0</v>
      </c>
      <c r="N84" s="55" t="str">
        <f>IF(ISNA(VLOOKUP(F84,GARE!A$1:B$18,2,)),"0",(VLOOKUP(F84,GARE!A$1:B$18,2,)))</f>
        <v>0</v>
      </c>
      <c r="O84" s="55">
        <f t="shared" si="4"/>
        <v>0</v>
      </c>
    </row>
    <row r="85" spans="1:15" s="7" customFormat="1" ht="15" customHeight="1">
      <c r="A85" s="16">
        <v>76</v>
      </c>
      <c r="B85" s="31"/>
      <c r="C85" s="32" t="s">
        <v>6</v>
      </c>
      <c r="D85" s="32"/>
      <c r="E85" s="70"/>
      <c r="F85" s="33"/>
      <c r="G85" s="33"/>
      <c r="H85" s="35"/>
      <c r="I85" s="37" t="str">
        <f>IF(ISNA(VLOOKUP(F85&amp;G85,CATEGORIE!$A$1:$B$62,2,0)),"0",(VLOOKUP(F85&amp;G85,CATEGORIE!$A$1:$B$62,2,0)))</f>
        <v>0</v>
      </c>
      <c r="J85" s="33"/>
      <c r="K85" s="35"/>
      <c r="L85" s="38" t="str">
        <f>IF(ISNA(VLOOKUP(F85&amp;J85,CATEGORIE!$A$1:$B$62,2,0)),"0",(VLOOKUP(F85&amp;J85,CATEGORIE!$A$1:$B$62,2,0)))</f>
        <v>0</v>
      </c>
      <c r="M85" s="49">
        <f t="shared" si="3"/>
        <v>0</v>
      </c>
      <c r="N85" s="55" t="str">
        <f>IF(ISNA(VLOOKUP(F85,GARE!A$1:B$18,2,)),"0",(VLOOKUP(F85,GARE!A$1:B$18,2,)))</f>
        <v>0</v>
      </c>
      <c r="O85" s="55">
        <f t="shared" si="4"/>
        <v>0</v>
      </c>
    </row>
    <row r="86" spans="1:15" s="7" customFormat="1" ht="15" customHeight="1">
      <c r="A86" s="16">
        <v>77</v>
      </c>
      <c r="B86" s="31"/>
      <c r="C86" s="32" t="s">
        <v>6</v>
      </c>
      <c r="D86" s="32"/>
      <c r="E86" s="70"/>
      <c r="F86" s="33"/>
      <c r="G86" s="33"/>
      <c r="H86" s="35"/>
      <c r="I86" s="37" t="str">
        <f>IF(ISNA(VLOOKUP(F86&amp;G86,CATEGORIE!$A$1:$B$62,2,0)),"0",(VLOOKUP(F86&amp;G86,CATEGORIE!$A$1:$B$62,2,0)))</f>
        <v>0</v>
      </c>
      <c r="J86" s="33"/>
      <c r="K86" s="35"/>
      <c r="L86" s="38" t="str">
        <f>IF(ISNA(VLOOKUP(F86&amp;J86,CATEGORIE!$A$1:$B$62,2,0)),"0",(VLOOKUP(F86&amp;J86,CATEGORIE!$A$1:$B$62,2,0)))</f>
        <v>0</v>
      </c>
      <c r="M86" s="49">
        <f t="shared" si="3"/>
        <v>0</v>
      </c>
      <c r="N86" s="55" t="str">
        <f>IF(ISNA(VLOOKUP(F86,GARE!A$1:B$18,2,)),"0",(VLOOKUP(F86,GARE!A$1:B$18,2,)))</f>
        <v>0</v>
      </c>
      <c r="O86" s="55">
        <f t="shared" si="4"/>
        <v>0</v>
      </c>
    </row>
    <row r="87" spans="1:15" s="7" customFormat="1" ht="15" customHeight="1">
      <c r="A87" s="16">
        <v>78</v>
      </c>
      <c r="B87" s="31"/>
      <c r="C87" s="32" t="s">
        <v>6</v>
      </c>
      <c r="D87" s="32"/>
      <c r="E87" s="70"/>
      <c r="F87" s="33"/>
      <c r="G87" s="33"/>
      <c r="H87" s="35"/>
      <c r="I87" s="37" t="str">
        <f>IF(ISNA(VLOOKUP(F87&amp;G87,CATEGORIE!$A$1:$B$62,2,0)),"0",(VLOOKUP(F87&amp;G87,CATEGORIE!$A$1:$B$62,2,0)))</f>
        <v>0</v>
      </c>
      <c r="J87" s="33"/>
      <c r="K87" s="35"/>
      <c r="L87" s="38" t="str">
        <f>IF(ISNA(VLOOKUP(F87&amp;J87,CATEGORIE!$A$1:$B$62,2,0)),"0",(VLOOKUP(F87&amp;J87,CATEGORIE!$A$1:$B$62,2,0)))</f>
        <v>0</v>
      </c>
      <c r="M87" s="49">
        <f t="shared" si="3"/>
        <v>0</v>
      </c>
      <c r="N87" s="55" t="str">
        <f>IF(ISNA(VLOOKUP(F87,GARE!A$1:B$18,2,)),"0",(VLOOKUP(F87,GARE!A$1:B$18,2,)))</f>
        <v>0</v>
      </c>
      <c r="O87" s="55">
        <f t="shared" si="4"/>
        <v>0</v>
      </c>
    </row>
    <row r="88" spans="1:15" s="7" customFormat="1">
      <c r="A88" s="16">
        <v>79</v>
      </c>
      <c r="B88" s="31"/>
      <c r="C88" s="30"/>
      <c r="D88" s="30"/>
      <c r="E88" s="71"/>
      <c r="F88" s="49"/>
      <c r="G88" s="33"/>
      <c r="H88" s="35"/>
      <c r="I88" s="50" t="str">
        <f>IF(ISNA(VLOOKUP(F88&amp;G88,CATEGORIE!$A$1:$B$62,2,0)),"0",(VLOOKUP(F88&amp;G88,CATEGORIE!$A$1:$B$62,2,0)))</f>
        <v>0</v>
      </c>
      <c r="J88" s="33"/>
      <c r="K88" s="35"/>
      <c r="L88" s="51" t="str">
        <f>IF(ISNA(VLOOKUP(F88&amp;J88,CATEGORIE!$A$1:$B$62,2,0)),"0",(VLOOKUP(F88&amp;J88,CATEGORIE!$A$1:$B$62,2,0)))</f>
        <v>0</v>
      </c>
      <c r="M88" s="49">
        <f t="shared" si="3"/>
        <v>0</v>
      </c>
      <c r="N88" s="55" t="str">
        <f>IF(ISNA(VLOOKUP(F88,GARE!A$1:B$18,2,)),"0",(VLOOKUP(F88,GARE!A$1:B$18,2,)))</f>
        <v>0</v>
      </c>
      <c r="O88" s="55">
        <f t="shared" si="4"/>
        <v>0</v>
      </c>
    </row>
    <row r="89" spans="1:15" s="7" customFormat="1" ht="15" customHeight="1">
      <c r="A89" s="16">
        <v>80</v>
      </c>
      <c r="B89" s="31"/>
      <c r="C89" s="3"/>
      <c r="D89" s="3"/>
      <c r="E89" s="72"/>
      <c r="F89" s="17"/>
      <c r="G89" s="33"/>
      <c r="H89" s="35"/>
      <c r="I89" s="37" t="str">
        <f>IF(ISNA(VLOOKUP(F89&amp;G89,CATEGORIE!$A$1:$B$62,2,0)),"0",(VLOOKUP(F89&amp;G89,CATEGORIE!$A$1:$B$62,2,0)))</f>
        <v>0</v>
      </c>
      <c r="J89" s="33"/>
      <c r="K89" s="35"/>
      <c r="L89" s="38" t="str">
        <f>IF(ISNA(VLOOKUP(F89&amp;J89,CATEGORIE!$A$1:$B$62,2,0)),"0",(VLOOKUP(F89&amp;J89,CATEGORIE!$A$1:$B$62,2,0)))</f>
        <v>0</v>
      </c>
      <c r="M89" s="49">
        <f t="shared" si="3"/>
        <v>0</v>
      </c>
      <c r="N89" s="55" t="str">
        <f>IF(ISNA(VLOOKUP(F89,GARE!A$1:B$18,2,)),"0",(VLOOKUP(F89,GARE!A$1:B$18,2,)))</f>
        <v>0</v>
      </c>
      <c r="O89" s="55">
        <f t="shared" si="4"/>
        <v>0</v>
      </c>
    </row>
    <row r="90" spans="1:15" s="7" customFormat="1" ht="15" customHeight="1">
      <c r="A90" s="16">
        <v>81</v>
      </c>
      <c r="B90" s="31"/>
      <c r="C90" s="3"/>
      <c r="D90" s="3"/>
      <c r="E90" s="72"/>
      <c r="F90" s="17"/>
      <c r="G90" s="33"/>
      <c r="H90" s="35"/>
      <c r="I90" s="37" t="str">
        <f>IF(ISNA(VLOOKUP(F90&amp;G90,CATEGORIE!$A$1:$B$62,2,0)),"0",(VLOOKUP(F90&amp;G90,CATEGORIE!$A$1:$B$62,2,0)))</f>
        <v>0</v>
      </c>
      <c r="J90" s="33"/>
      <c r="K90" s="35"/>
      <c r="L90" s="38" t="str">
        <f>IF(ISNA(VLOOKUP(F90&amp;J90,CATEGORIE!$A$1:$B$62,2,0)),"0",(VLOOKUP(F90&amp;J90,CATEGORIE!$A$1:$B$62,2,0)))</f>
        <v>0</v>
      </c>
      <c r="M90" s="49">
        <f t="shared" si="3"/>
        <v>0</v>
      </c>
      <c r="N90" s="55" t="str">
        <f>IF(ISNA(VLOOKUP(F90,GARE!A$1:B$18,2,)),"0",(VLOOKUP(F90,GARE!A$1:B$18,2,)))</f>
        <v>0</v>
      </c>
      <c r="O90" s="55">
        <f t="shared" si="4"/>
        <v>0</v>
      </c>
    </row>
    <row r="91" spans="1:15" s="7" customFormat="1" ht="15" customHeight="1">
      <c r="A91" s="16">
        <v>82</v>
      </c>
      <c r="B91" s="31"/>
      <c r="C91" s="3"/>
      <c r="D91" s="3"/>
      <c r="E91" s="72"/>
      <c r="F91" s="17"/>
      <c r="G91" s="33"/>
      <c r="H91" s="35"/>
      <c r="I91" s="37" t="str">
        <f>IF(ISNA(VLOOKUP(F91&amp;G91,CATEGORIE!$A$1:$B$62,2,0)),"0",(VLOOKUP(F91&amp;G91,CATEGORIE!$A$1:$B$62,2,0)))</f>
        <v>0</v>
      </c>
      <c r="J91" s="33"/>
      <c r="K91" s="35"/>
      <c r="L91" s="38" t="str">
        <f>IF(ISNA(VLOOKUP(F91&amp;J91,CATEGORIE!$A$1:$B$62,2,0)),"0",(VLOOKUP(F91&amp;J91,CATEGORIE!$A$1:$B$62,2,0)))</f>
        <v>0</v>
      </c>
      <c r="M91" s="49">
        <f t="shared" si="3"/>
        <v>0</v>
      </c>
      <c r="N91" s="55" t="str">
        <f>IF(ISNA(VLOOKUP(F91,GARE!A$1:B$18,2,)),"0",(VLOOKUP(F91,GARE!A$1:B$18,2,)))</f>
        <v>0</v>
      </c>
      <c r="O91" s="55">
        <f t="shared" si="4"/>
        <v>0</v>
      </c>
    </row>
    <row r="92" spans="1:15" s="7" customFormat="1" ht="15" customHeight="1">
      <c r="A92" s="16">
        <v>83</v>
      </c>
      <c r="B92" s="31"/>
      <c r="C92" s="3"/>
      <c r="D92" s="3"/>
      <c r="E92" s="72"/>
      <c r="F92" s="17"/>
      <c r="G92" s="33"/>
      <c r="H92" s="35"/>
      <c r="I92" s="37" t="str">
        <f>IF(ISNA(VLOOKUP(F92&amp;G92,CATEGORIE!$A$1:$B$62,2,0)),"0",(VLOOKUP(F92&amp;G92,CATEGORIE!$A$1:$B$62,2,0)))</f>
        <v>0</v>
      </c>
      <c r="J92" s="33"/>
      <c r="K92" s="35"/>
      <c r="L92" s="38" t="str">
        <f>IF(ISNA(VLOOKUP(F92&amp;J92,CATEGORIE!$A$1:$B$62,2,0)),"0",(VLOOKUP(F92&amp;J92,CATEGORIE!$A$1:$B$62,2,0)))</f>
        <v>0</v>
      </c>
      <c r="M92" s="49">
        <f t="shared" si="3"/>
        <v>0</v>
      </c>
      <c r="N92" s="55" t="str">
        <f>IF(ISNA(VLOOKUP(F92,GARE!A$1:B$18,2,)),"0",(VLOOKUP(F92,GARE!A$1:B$18,2,)))</f>
        <v>0</v>
      </c>
      <c r="O92" s="55">
        <f t="shared" si="4"/>
        <v>0</v>
      </c>
    </row>
    <row r="93" spans="1:15" s="7" customFormat="1" ht="15" customHeight="1">
      <c r="A93" s="16">
        <v>84</v>
      </c>
      <c r="B93" s="31"/>
      <c r="C93" s="3"/>
      <c r="D93" s="3"/>
      <c r="E93" s="72"/>
      <c r="F93" s="17"/>
      <c r="G93" s="33"/>
      <c r="H93" s="35"/>
      <c r="I93" s="37" t="str">
        <f>IF(ISNA(VLOOKUP(F93&amp;G93,CATEGORIE!$A$1:$B$62,2,0)),"0",(VLOOKUP(F93&amp;G93,CATEGORIE!$A$1:$B$62,2,0)))</f>
        <v>0</v>
      </c>
      <c r="J93" s="33"/>
      <c r="K93" s="35"/>
      <c r="L93" s="38" t="str">
        <f>IF(ISNA(VLOOKUP(F93&amp;J93,CATEGORIE!$A$1:$B$62,2,0)),"0",(VLOOKUP(F93&amp;J93,CATEGORIE!$A$1:$B$62,2,0)))</f>
        <v>0</v>
      </c>
      <c r="M93" s="49">
        <f t="shared" si="3"/>
        <v>0</v>
      </c>
      <c r="N93" s="55" t="str">
        <f>IF(ISNA(VLOOKUP(F93,GARE!A$1:B$18,2,)),"0",(VLOOKUP(F93,GARE!A$1:B$18,2,)))</f>
        <v>0</v>
      </c>
      <c r="O93" s="55">
        <f t="shared" si="4"/>
        <v>0</v>
      </c>
    </row>
    <row r="94" spans="1:15" s="7" customFormat="1" ht="15" customHeight="1">
      <c r="A94" s="16">
        <v>85</v>
      </c>
      <c r="B94" s="31"/>
      <c r="C94" s="3"/>
      <c r="D94" s="3"/>
      <c r="E94" s="72"/>
      <c r="F94" s="17"/>
      <c r="G94" s="33"/>
      <c r="H94" s="35"/>
      <c r="I94" s="37" t="str">
        <f>IF(ISNA(VLOOKUP(F94&amp;G94,CATEGORIE!$A$1:$B$62,2,0)),"0",(VLOOKUP(F94&amp;G94,CATEGORIE!$A$1:$B$62,2,0)))</f>
        <v>0</v>
      </c>
      <c r="J94" s="33"/>
      <c r="K94" s="35"/>
      <c r="L94" s="38" t="str">
        <f>IF(ISNA(VLOOKUP(F94&amp;J94,CATEGORIE!$A$1:$B$62,2,0)),"0",(VLOOKUP(F94&amp;J94,CATEGORIE!$A$1:$B$62,2,0)))</f>
        <v>0</v>
      </c>
      <c r="M94" s="49">
        <f t="shared" si="3"/>
        <v>0</v>
      </c>
      <c r="N94" s="55" t="str">
        <f>IF(ISNA(VLOOKUP(F94,GARE!A$1:B$18,2,)),"0",(VLOOKUP(F94,GARE!A$1:B$18,2,)))</f>
        <v>0</v>
      </c>
      <c r="O94" s="55">
        <f t="shared" si="4"/>
        <v>0</v>
      </c>
    </row>
    <row r="95" spans="1:15" s="7" customFormat="1" ht="15" customHeight="1">
      <c r="A95" s="16">
        <v>86</v>
      </c>
      <c r="B95" s="31"/>
      <c r="C95" s="3"/>
      <c r="D95" s="3"/>
      <c r="E95" s="72"/>
      <c r="F95" s="17"/>
      <c r="G95" s="33"/>
      <c r="H95" s="35"/>
      <c r="I95" s="37" t="str">
        <f>IF(ISNA(VLOOKUP(F95&amp;G95,CATEGORIE!$A$1:$B$62,2,0)),"0",(VLOOKUP(F95&amp;G95,CATEGORIE!$A$1:$B$62,2,0)))</f>
        <v>0</v>
      </c>
      <c r="J95" s="33"/>
      <c r="K95" s="35"/>
      <c r="L95" s="38" t="str">
        <f>IF(ISNA(VLOOKUP(F95&amp;J95,CATEGORIE!$A$1:$B$62,2,0)),"0",(VLOOKUP(F95&amp;J95,CATEGORIE!$A$1:$B$62,2,0)))</f>
        <v>0</v>
      </c>
      <c r="M95" s="49">
        <f t="shared" si="3"/>
        <v>0</v>
      </c>
      <c r="N95" s="55" t="str">
        <f>IF(ISNA(VLOOKUP(F95,GARE!A$1:B$18,2,)),"0",(VLOOKUP(F95,GARE!A$1:B$18,2,)))</f>
        <v>0</v>
      </c>
      <c r="O95" s="55">
        <f t="shared" si="4"/>
        <v>0</v>
      </c>
    </row>
    <row r="96" spans="1:15" s="7" customFormat="1" ht="15" customHeight="1">
      <c r="A96" s="16">
        <v>87</v>
      </c>
      <c r="B96" s="31"/>
      <c r="C96" s="3"/>
      <c r="D96" s="3"/>
      <c r="E96" s="72"/>
      <c r="F96" s="17"/>
      <c r="G96" s="33"/>
      <c r="H96" s="35"/>
      <c r="I96" s="37" t="str">
        <f>IF(ISNA(VLOOKUP(F96&amp;G96,CATEGORIE!$A$1:$B$62,2,0)),"0",(VLOOKUP(F96&amp;G96,CATEGORIE!$A$1:$B$62,2,0)))</f>
        <v>0</v>
      </c>
      <c r="J96" s="33"/>
      <c r="K96" s="35"/>
      <c r="L96" s="38" t="str">
        <f>IF(ISNA(VLOOKUP(F96&amp;J96,CATEGORIE!$A$1:$B$62,2,0)),"0",(VLOOKUP(F96&amp;J96,CATEGORIE!$A$1:$B$62,2,0)))</f>
        <v>0</v>
      </c>
      <c r="M96" s="49">
        <f t="shared" si="3"/>
        <v>0</v>
      </c>
      <c r="N96" s="55" t="str">
        <f>IF(ISNA(VLOOKUP(F96,GARE!A$1:B$18,2,)),"0",(VLOOKUP(F96,GARE!A$1:B$18,2,)))</f>
        <v>0</v>
      </c>
      <c r="O96" s="55">
        <f t="shared" si="4"/>
        <v>0</v>
      </c>
    </row>
    <row r="97" spans="1:17" s="7" customFormat="1" ht="15" customHeight="1">
      <c r="A97" s="16">
        <v>88</v>
      </c>
      <c r="B97" s="31"/>
      <c r="C97" s="3"/>
      <c r="D97" s="3"/>
      <c r="E97" s="72"/>
      <c r="F97" s="17"/>
      <c r="G97" s="33"/>
      <c r="H97" s="35"/>
      <c r="I97" s="37" t="str">
        <f>IF(ISNA(VLOOKUP(F97&amp;G97,CATEGORIE!$A$1:$B$62,2,0)),"0",(VLOOKUP(F97&amp;G97,CATEGORIE!$A$1:$B$62,2,0)))</f>
        <v>0</v>
      </c>
      <c r="J97" s="33"/>
      <c r="K97" s="35"/>
      <c r="L97" s="38" t="str">
        <f>IF(ISNA(VLOOKUP(F97&amp;J97,CATEGORIE!$A$1:$B$62,2,0)),"0",(VLOOKUP(F97&amp;J97,CATEGORIE!$A$1:$B$62,2,0)))</f>
        <v>0</v>
      </c>
      <c r="M97" s="49">
        <f t="shared" si="3"/>
        <v>0</v>
      </c>
      <c r="N97" s="55" t="str">
        <f>IF(ISNA(VLOOKUP(F97,GARE!A$1:B$18,2,)),"0",(VLOOKUP(F97,GARE!A$1:B$18,2,)))</f>
        <v>0</v>
      </c>
      <c r="O97" s="55">
        <f t="shared" si="4"/>
        <v>0</v>
      </c>
    </row>
    <row r="98" spans="1:17" s="7" customFormat="1" ht="15" customHeight="1">
      <c r="A98" s="16">
        <v>89</v>
      </c>
      <c r="B98" s="31"/>
      <c r="C98" s="3"/>
      <c r="D98" s="3"/>
      <c r="E98" s="72"/>
      <c r="F98" s="17"/>
      <c r="G98" s="33"/>
      <c r="H98" s="35"/>
      <c r="I98" s="37" t="str">
        <f>IF(ISNA(VLOOKUP(F98&amp;G98,CATEGORIE!$A$1:$B$62,2,0)),"0",(VLOOKUP(F98&amp;G98,CATEGORIE!$A$1:$B$62,2,0)))</f>
        <v>0</v>
      </c>
      <c r="J98" s="33"/>
      <c r="K98" s="35"/>
      <c r="L98" s="38" t="str">
        <f>IF(ISNA(VLOOKUP(F98&amp;J98,CATEGORIE!$A$1:$B$62,2,0)),"0",(VLOOKUP(F98&amp;J98,CATEGORIE!$A$1:$B$62,2,0)))</f>
        <v>0</v>
      </c>
      <c r="M98" s="49">
        <f t="shared" si="3"/>
        <v>0</v>
      </c>
      <c r="N98" s="55" t="str">
        <f>IF(ISNA(VLOOKUP(F98,GARE!A$1:B$18,2,)),"0",(VLOOKUP(F98,GARE!A$1:B$18,2,)))</f>
        <v>0</v>
      </c>
      <c r="O98" s="55">
        <f t="shared" si="4"/>
        <v>0</v>
      </c>
    </row>
    <row r="99" spans="1:17" s="7" customFormat="1" ht="15" customHeight="1">
      <c r="A99" s="16">
        <v>90</v>
      </c>
      <c r="B99" s="31"/>
      <c r="C99" s="3"/>
      <c r="D99" s="3"/>
      <c r="E99" s="72"/>
      <c r="F99" s="17"/>
      <c r="G99" s="33"/>
      <c r="H99" s="35"/>
      <c r="I99" s="37" t="str">
        <f>IF(ISNA(VLOOKUP(F99&amp;G99,CATEGORIE!$A$1:$B$62,2,0)),"0",(VLOOKUP(F99&amp;G99,CATEGORIE!$A$1:$B$62,2,0)))</f>
        <v>0</v>
      </c>
      <c r="J99" s="33"/>
      <c r="K99" s="35"/>
      <c r="L99" s="38" t="str">
        <f>IF(ISNA(VLOOKUP(F99&amp;J99,CATEGORIE!$A$1:$B$62,2,0)),"0",(VLOOKUP(F99&amp;J99,CATEGORIE!$A$1:$B$62,2,0)))</f>
        <v>0</v>
      </c>
      <c r="M99" s="49">
        <f t="shared" si="3"/>
        <v>0</v>
      </c>
      <c r="N99" s="55" t="str">
        <f>IF(ISNA(VLOOKUP(F99,GARE!A$1:B$18,2,)),"0",(VLOOKUP(F99,GARE!A$1:B$18,2,)))</f>
        <v>0</v>
      </c>
      <c r="O99" s="55">
        <f t="shared" si="4"/>
        <v>0</v>
      </c>
    </row>
    <row r="100" spans="1:17" s="7" customFormat="1" ht="15" customHeight="1">
      <c r="A100" s="16">
        <v>91</v>
      </c>
      <c r="B100" s="31"/>
      <c r="C100" s="3"/>
      <c r="D100" s="3"/>
      <c r="E100" s="72"/>
      <c r="F100" s="17"/>
      <c r="G100" s="33"/>
      <c r="H100" s="35"/>
      <c r="I100" s="37" t="str">
        <f>IF(ISNA(VLOOKUP(F100&amp;G100,CATEGORIE!$A$1:$B$62,2,0)),"0",(VLOOKUP(F100&amp;G100,CATEGORIE!$A$1:$B$62,2,0)))</f>
        <v>0</v>
      </c>
      <c r="J100" s="33"/>
      <c r="K100" s="35"/>
      <c r="L100" s="38" t="str">
        <f>IF(ISNA(VLOOKUP(F100&amp;J100,CATEGORIE!$A$1:$B$62,2,0)),"0",(VLOOKUP(F100&amp;J100,CATEGORIE!$A$1:$B$62,2,0)))</f>
        <v>0</v>
      </c>
      <c r="M100" s="49">
        <f t="shared" si="3"/>
        <v>0</v>
      </c>
      <c r="N100" s="55" t="str">
        <f>IF(ISNA(VLOOKUP(F100,GARE!A$1:B$18,2,)),"0",(VLOOKUP(F100,GARE!A$1:B$18,2,)))</f>
        <v>0</v>
      </c>
      <c r="O100" s="55">
        <f t="shared" si="4"/>
        <v>0</v>
      </c>
    </row>
    <row r="101" spans="1:17" s="7" customFormat="1" ht="15" customHeight="1">
      <c r="A101" s="16">
        <v>92</v>
      </c>
      <c r="B101" s="31"/>
      <c r="C101" s="3"/>
      <c r="D101" s="3"/>
      <c r="E101" s="72"/>
      <c r="F101" s="17"/>
      <c r="G101" s="33"/>
      <c r="H101" s="35"/>
      <c r="I101" s="37" t="str">
        <f>IF(ISNA(VLOOKUP(F101&amp;G101,CATEGORIE!$A$1:$B$62,2,0)),"0",(VLOOKUP(F101&amp;G101,CATEGORIE!$A$1:$B$62,2,0)))</f>
        <v>0</v>
      </c>
      <c r="J101" s="33"/>
      <c r="K101" s="35"/>
      <c r="L101" s="38" t="str">
        <f>IF(ISNA(VLOOKUP(F101&amp;J101,CATEGORIE!$A$1:$B$62,2,0)),"0",(VLOOKUP(F101&amp;J101,CATEGORIE!$A$1:$B$62,2,0)))</f>
        <v>0</v>
      </c>
      <c r="M101" s="49">
        <f t="shared" si="3"/>
        <v>0</v>
      </c>
      <c r="N101" s="55" t="str">
        <f>IF(ISNA(VLOOKUP(F101,GARE!A$1:B$18,2,)),"0",(VLOOKUP(F101,GARE!A$1:B$18,2,)))</f>
        <v>0</v>
      </c>
      <c r="O101" s="55">
        <f t="shared" si="4"/>
        <v>0</v>
      </c>
    </row>
    <row r="102" spans="1:17" s="7" customFormat="1" ht="15" customHeight="1">
      <c r="A102" s="16">
        <v>93</v>
      </c>
      <c r="B102" s="31"/>
      <c r="C102" s="3"/>
      <c r="D102" s="3"/>
      <c r="E102" s="72"/>
      <c r="F102" s="17"/>
      <c r="G102" s="33"/>
      <c r="H102" s="35"/>
      <c r="I102" s="37" t="str">
        <f>IF(ISNA(VLOOKUP(F102&amp;G102,CATEGORIE!$A$1:$B$62,2,0)),"0",(VLOOKUP(F102&amp;G102,CATEGORIE!$A$1:$B$62,2,0)))</f>
        <v>0</v>
      </c>
      <c r="J102" s="33"/>
      <c r="K102" s="35"/>
      <c r="L102" s="38" t="str">
        <f>IF(ISNA(VLOOKUP(F102&amp;J102,CATEGORIE!$A$1:$B$62,2,0)),"0",(VLOOKUP(F102&amp;J102,CATEGORIE!$A$1:$B$62,2,0)))</f>
        <v>0</v>
      </c>
      <c r="M102" s="49">
        <f t="shared" si="3"/>
        <v>0</v>
      </c>
      <c r="N102" s="55" t="str">
        <f>IF(ISNA(VLOOKUP(F102,GARE!A$1:B$18,2,)),"0",(VLOOKUP(F102,GARE!A$1:B$18,2,)))</f>
        <v>0</v>
      </c>
      <c r="O102" s="55">
        <f t="shared" si="4"/>
        <v>0</v>
      </c>
    </row>
    <row r="103" spans="1:17" s="7" customFormat="1" ht="15" customHeight="1">
      <c r="A103" s="16">
        <v>94</v>
      </c>
      <c r="B103" s="31"/>
      <c r="C103" s="3"/>
      <c r="D103" s="3"/>
      <c r="E103" s="72"/>
      <c r="F103" s="17"/>
      <c r="G103" s="33"/>
      <c r="H103" s="35"/>
      <c r="I103" s="37" t="str">
        <f>IF(ISNA(VLOOKUP(F103&amp;G103,CATEGORIE!$A$1:$B$62,2,0)),"0",(VLOOKUP(F103&amp;G103,CATEGORIE!$A$1:$B$62,2,0)))</f>
        <v>0</v>
      </c>
      <c r="J103" s="33"/>
      <c r="K103" s="35"/>
      <c r="L103" s="38" t="str">
        <f>IF(ISNA(VLOOKUP(F103&amp;J103,CATEGORIE!$A$1:$B$62,2,0)),"0",(VLOOKUP(F103&amp;J103,CATEGORIE!$A$1:$B$62,2,0)))</f>
        <v>0</v>
      </c>
      <c r="M103" s="49">
        <f t="shared" si="3"/>
        <v>0</v>
      </c>
      <c r="N103" s="55" t="str">
        <f>IF(ISNA(VLOOKUP(F103,GARE!A$1:B$18,2,)),"0",(VLOOKUP(F103,GARE!A$1:B$18,2,)))</f>
        <v>0</v>
      </c>
      <c r="O103" s="55">
        <f t="shared" si="4"/>
        <v>0</v>
      </c>
    </row>
    <row r="104" spans="1:17" s="7" customFormat="1" ht="15" customHeight="1">
      <c r="A104" s="16">
        <v>95</v>
      </c>
      <c r="B104" s="31"/>
      <c r="C104" s="3"/>
      <c r="D104" s="3"/>
      <c r="E104" s="72"/>
      <c r="F104" s="17"/>
      <c r="G104" s="33"/>
      <c r="H104" s="35"/>
      <c r="I104" s="37" t="str">
        <f>IF(ISNA(VLOOKUP(F104&amp;G104,CATEGORIE!$A$1:$B$62,2,0)),"0",(VLOOKUP(F104&amp;G104,CATEGORIE!$A$1:$B$62,2,0)))</f>
        <v>0</v>
      </c>
      <c r="J104" s="33"/>
      <c r="K104" s="35"/>
      <c r="L104" s="38" t="str">
        <f>IF(ISNA(VLOOKUP(F104&amp;J104,CATEGORIE!$A$1:$B$62,2,0)),"0",(VLOOKUP(F104&amp;J104,CATEGORIE!$A$1:$B$62,2,0)))</f>
        <v>0</v>
      </c>
      <c r="M104" s="49">
        <f t="shared" si="3"/>
        <v>0</v>
      </c>
      <c r="N104" s="55" t="str">
        <f>IF(ISNA(VLOOKUP(F104,GARE!A$1:B$18,2,)),"0",(VLOOKUP(F104,GARE!A$1:B$18,2,)))</f>
        <v>0</v>
      </c>
      <c r="O104" s="55">
        <f t="shared" si="4"/>
        <v>0</v>
      </c>
    </row>
    <row r="105" spans="1:17" s="7" customFormat="1" ht="15" customHeight="1">
      <c r="A105" s="16">
        <v>96</v>
      </c>
      <c r="B105" s="31"/>
      <c r="C105" s="3"/>
      <c r="D105" s="3"/>
      <c r="E105" s="72"/>
      <c r="F105" s="17"/>
      <c r="G105" s="33"/>
      <c r="H105" s="35"/>
      <c r="I105" s="37" t="str">
        <f>IF(ISNA(VLOOKUP(F105&amp;G105,CATEGORIE!$A$1:$B$62,2,0)),"0",(VLOOKUP(F105&amp;G105,CATEGORIE!$A$1:$B$62,2,0)))</f>
        <v>0</v>
      </c>
      <c r="J105" s="33"/>
      <c r="K105" s="35"/>
      <c r="L105" s="38" t="str">
        <f>IF(ISNA(VLOOKUP(F105&amp;J105,CATEGORIE!$A$1:$B$62,2,0)),"0",(VLOOKUP(F105&amp;J105,CATEGORIE!$A$1:$B$62,2,0)))</f>
        <v>0</v>
      </c>
      <c r="M105" s="49">
        <f t="shared" si="3"/>
        <v>0</v>
      </c>
      <c r="N105" s="55" t="str">
        <f>IF(ISNA(VLOOKUP(F105,GARE!A$1:B$18,2,)),"0",(VLOOKUP(F105,GARE!A$1:B$18,2,)))</f>
        <v>0</v>
      </c>
      <c r="O105" s="55">
        <f t="shared" si="4"/>
        <v>0</v>
      </c>
    </row>
    <row r="106" spans="1:17" s="7" customFormat="1" ht="15" customHeight="1">
      <c r="A106" s="16">
        <v>97</v>
      </c>
      <c r="B106" s="31"/>
      <c r="C106" s="3"/>
      <c r="D106" s="3"/>
      <c r="E106" s="72"/>
      <c r="F106" s="17"/>
      <c r="G106" s="33"/>
      <c r="H106" s="35"/>
      <c r="I106" s="37" t="str">
        <f>IF(ISNA(VLOOKUP(F106&amp;G106,CATEGORIE!$A$1:$B$62,2,0)),"0",(VLOOKUP(F106&amp;G106,CATEGORIE!$A$1:$B$62,2,0)))</f>
        <v>0</v>
      </c>
      <c r="J106" s="33"/>
      <c r="K106" s="35"/>
      <c r="L106" s="38" t="str">
        <f>IF(ISNA(VLOOKUP(F106&amp;J106,CATEGORIE!$A$1:$B$62,2,0)),"0",(VLOOKUP(F106&amp;J106,CATEGORIE!$A$1:$B$62,2,0)))</f>
        <v>0</v>
      </c>
      <c r="M106" s="49">
        <f t="shared" si="3"/>
        <v>0</v>
      </c>
      <c r="N106" s="55" t="str">
        <f>IF(ISNA(VLOOKUP(F106,GARE!A$1:B$18,2,)),"0",(VLOOKUP(F106,GARE!A$1:B$18,2,)))</f>
        <v>0</v>
      </c>
      <c r="O106" s="55">
        <f t="shared" si="4"/>
        <v>0</v>
      </c>
    </row>
    <row r="107" spans="1:17" s="7" customFormat="1" ht="15" customHeight="1">
      <c r="A107" s="16">
        <v>98</v>
      </c>
      <c r="B107" s="31"/>
      <c r="C107" s="47"/>
      <c r="D107" s="47"/>
      <c r="E107" s="73"/>
      <c r="F107" s="48"/>
      <c r="G107" s="33"/>
      <c r="H107" s="35"/>
      <c r="I107" s="37" t="str">
        <f>IF(ISNA(VLOOKUP(F107&amp;G107,CATEGORIE!$A$1:$B$62,2,0)),"0",(VLOOKUP(F107&amp;G107,CATEGORIE!$A$1:$B$62,2,0)))</f>
        <v>0</v>
      </c>
      <c r="J107" s="33"/>
      <c r="K107" s="35"/>
      <c r="L107" s="38" t="str">
        <f>IF(ISNA(VLOOKUP(F107&amp;J107,CATEGORIE!$A$1:$B$62,2,0)),"0",(VLOOKUP(F107&amp;J107,CATEGORIE!$A$1:$B$62,2,0)))</f>
        <v>0</v>
      </c>
      <c r="M107" s="49">
        <f t="shared" ref="M107:M108" si="5">COUNTA(G107,J107)</f>
        <v>0</v>
      </c>
      <c r="N107" s="55" t="str">
        <f>IF(ISNA(VLOOKUP(F107,GARE!A$1:B$18,2,)),"0",(VLOOKUP(F107,GARE!A$1:B$18,2,)))</f>
        <v>0</v>
      </c>
      <c r="O107" s="55">
        <f t="shared" ref="O107:O108" si="6">(M107*N107)</f>
        <v>0</v>
      </c>
    </row>
    <row r="108" spans="1:17" s="7" customFormat="1" ht="15" customHeight="1">
      <c r="A108" s="16">
        <v>99</v>
      </c>
      <c r="B108" s="31"/>
      <c r="C108" s="47"/>
      <c r="D108" s="47"/>
      <c r="E108" s="73"/>
      <c r="F108" s="48"/>
      <c r="G108" s="33"/>
      <c r="H108" s="35"/>
      <c r="I108" s="37" t="str">
        <f>IF(ISNA(VLOOKUP(F108&amp;G108,CATEGORIE!$A$1:$B$62,2,0)),"0",(VLOOKUP(F108&amp;G108,CATEGORIE!$A$1:$B$62,2,0)))</f>
        <v>0</v>
      </c>
      <c r="J108" s="33"/>
      <c r="K108" s="35"/>
      <c r="L108" s="38" t="str">
        <f>IF(ISNA(VLOOKUP(F108&amp;J108,CATEGORIE!$A$1:$B$62,2,0)),"0",(VLOOKUP(F108&amp;J108,CATEGORIE!$A$1:$B$62,2,0)))</f>
        <v>0</v>
      </c>
      <c r="M108" s="49">
        <f t="shared" si="5"/>
        <v>0</v>
      </c>
      <c r="N108" s="55" t="str">
        <f>IF(ISNA(VLOOKUP(F108,GARE!A$1:B$18,2,)),"0",(VLOOKUP(F108,GARE!A$1:B$18,2,)))</f>
        <v>0</v>
      </c>
      <c r="O108" s="55">
        <f t="shared" si="6"/>
        <v>0</v>
      </c>
    </row>
    <row r="109" spans="1:17" s="7" customFormat="1" ht="15" customHeight="1" thickBot="1">
      <c r="A109" s="18">
        <v>100</v>
      </c>
      <c r="B109" s="31"/>
      <c r="C109" s="14"/>
      <c r="D109" s="14"/>
      <c r="E109" s="74"/>
      <c r="F109" s="19"/>
      <c r="G109" s="68"/>
      <c r="H109" s="35"/>
      <c r="I109" s="52" t="str">
        <f>IF(ISNA(VLOOKUP(F109&amp;G109,CATEGORIE!$A$1:$B$62,2,0)),"0",(VLOOKUP(F109&amp;G109,CATEGORIE!$A$1:$B$62,2,0)))</f>
        <v>0</v>
      </c>
      <c r="J109" s="68"/>
      <c r="K109" s="35"/>
      <c r="L109" s="53" t="str">
        <f>IF(ISNA(VLOOKUP(F109&amp;J109,CATEGORIE!$A$1:$B$62,2,0)),"0",(VLOOKUP(F109&amp;J109,CATEGORIE!$A$1:$B$62,2,0)))</f>
        <v>0</v>
      </c>
      <c r="M109" s="56">
        <f t="shared" si="3"/>
        <v>0</v>
      </c>
      <c r="N109" s="57" t="str">
        <f>IF(ISNA(VLOOKUP(F109,GARE!A$1:B$18,2,)),"0",(VLOOKUP(F109,GARE!A$1:B$18,2,)))</f>
        <v>0</v>
      </c>
      <c r="O109" s="57">
        <f t="shared" si="4"/>
        <v>0</v>
      </c>
    </row>
    <row r="110" spans="1:17" s="7" customFormat="1" ht="13.5" thickBo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6"/>
      <c r="N110" s="67"/>
      <c r="O110" s="54">
        <f>SUM(O10:O109)</f>
        <v>0</v>
      </c>
      <c r="P110" s="59" t="s">
        <v>27</v>
      </c>
      <c r="Q110" s="58"/>
    </row>
    <row r="111" spans="1:17" s="7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46"/>
      <c r="N111" s="46"/>
      <c r="O111" s="46"/>
    </row>
    <row r="112" spans="1:17" s="7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46"/>
      <c r="N112" s="46"/>
      <c r="O112" s="46"/>
    </row>
    <row r="113" spans="1:15" s="7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46"/>
      <c r="N113" s="46"/>
      <c r="O113" s="46"/>
    </row>
    <row r="114" spans="1:15" s="7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46"/>
      <c r="N114" s="46"/>
      <c r="O114" s="46"/>
    </row>
    <row r="115" spans="1:15" s="7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46"/>
      <c r="N115" s="46"/>
      <c r="O115" s="46"/>
    </row>
    <row r="116" spans="1:15" s="7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46"/>
      <c r="N116" s="46"/>
      <c r="O116" s="46"/>
    </row>
    <row r="117" spans="1:15" s="7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46"/>
      <c r="N117" s="46"/>
      <c r="O117" s="46"/>
    </row>
    <row r="118" spans="1:15" s="7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46"/>
      <c r="N118" s="46"/>
      <c r="O118" s="46"/>
    </row>
    <row r="119" spans="1:15" s="7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46"/>
      <c r="N119" s="46"/>
      <c r="O119" s="46"/>
    </row>
    <row r="120" spans="1:15" s="7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46"/>
      <c r="N120" s="46"/>
      <c r="O120" s="46"/>
    </row>
    <row r="121" spans="1:15" s="7" customForma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46"/>
      <c r="N121" s="46"/>
      <c r="O121" s="46"/>
    </row>
    <row r="122" spans="1:15" s="7" customForma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46"/>
      <c r="N122" s="46"/>
      <c r="O122" s="46"/>
    </row>
    <row r="123" spans="1:15" s="7" customForma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46"/>
      <c r="N123" s="46"/>
      <c r="O123" s="46"/>
    </row>
    <row r="124" spans="1:15" s="7" customForma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46"/>
      <c r="N124" s="46"/>
      <c r="O124" s="46"/>
    </row>
    <row r="125" spans="1:15" s="7" customForma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46"/>
      <c r="N125" s="46"/>
      <c r="O125" s="46"/>
    </row>
    <row r="126" spans="1:15" s="7" customForma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46"/>
      <c r="N126" s="46"/>
      <c r="O126" s="46"/>
    </row>
    <row r="127" spans="1:15" s="7" customForma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46"/>
      <c r="N127" s="46"/>
      <c r="O127" s="46"/>
    </row>
    <row r="128" spans="1:15" s="7" customForma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46"/>
      <c r="N128" s="46"/>
      <c r="O128" s="46"/>
    </row>
    <row r="129" spans="1:15" s="7" customForma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46"/>
      <c r="N129" s="46"/>
      <c r="O129" s="46"/>
    </row>
    <row r="130" spans="1:15" s="7" customForma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46"/>
      <c r="N130" s="46"/>
      <c r="O130" s="46"/>
    </row>
    <row r="131" spans="1:15" s="7" customForma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46"/>
      <c r="N131" s="46"/>
      <c r="O131" s="46"/>
    </row>
    <row r="132" spans="1:15" s="7" customForma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46"/>
      <c r="N132" s="46"/>
      <c r="O132" s="46"/>
    </row>
    <row r="133" spans="1:15" s="7" customForma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46"/>
      <c r="N133" s="46"/>
      <c r="O133" s="46"/>
    </row>
    <row r="134" spans="1:15" s="7" customForma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46"/>
      <c r="N134" s="46"/>
      <c r="O134" s="46"/>
    </row>
    <row r="135" spans="1:15" s="7" customForma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46"/>
      <c r="N135" s="46"/>
      <c r="O135" s="46"/>
    </row>
    <row r="136" spans="1:15" s="7" customForma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46"/>
      <c r="N136" s="46"/>
      <c r="O136" s="46"/>
    </row>
    <row r="137" spans="1:15" s="7" customForma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46"/>
      <c r="N137" s="46"/>
      <c r="O137" s="46"/>
    </row>
    <row r="138" spans="1:15" s="7" customForma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46"/>
      <c r="N138" s="46"/>
      <c r="O138" s="46"/>
    </row>
    <row r="139" spans="1:15" s="7" customForma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46"/>
      <c r="N139" s="46"/>
      <c r="O139" s="46"/>
    </row>
    <row r="140" spans="1:15" s="7" customForma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46"/>
      <c r="N140" s="46"/>
      <c r="O140" s="46"/>
    </row>
    <row r="141" spans="1:15" s="7" customForma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46"/>
      <c r="N141" s="46"/>
      <c r="O141" s="46"/>
    </row>
    <row r="142" spans="1:15" s="7" customForma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46"/>
      <c r="N142" s="46"/>
      <c r="O142" s="46"/>
    </row>
    <row r="143" spans="1:15" s="7" customForma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46"/>
      <c r="N143" s="46"/>
      <c r="O143" s="46"/>
    </row>
    <row r="144" spans="1:15" s="7" customForma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46"/>
      <c r="N144" s="46"/>
      <c r="O144" s="46"/>
    </row>
    <row r="145" spans="1:15" s="7" customForma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46"/>
      <c r="N145" s="46"/>
      <c r="O145" s="46"/>
    </row>
    <row r="146" spans="1:15" s="7" customForma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46"/>
      <c r="N146" s="46"/>
      <c r="O146" s="46"/>
    </row>
    <row r="147" spans="1:15" s="7" customForma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46"/>
      <c r="N147" s="46"/>
      <c r="O147" s="46"/>
    </row>
    <row r="148" spans="1:15" s="7" customForma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46"/>
      <c r="N148" s="46"/>
      <c r="O148" s="46"/>
    </row>
    <row r="149" spans="1:15" s="7" customForma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46"/>
      <c r="N149" s="46"/>
      <c r="O149" s="46"/>
    </row>
    <row r="150" spans="1:15" s="7" customForma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46"/>
      <c r="N150" s="46"/>
      <c r="O150" s="46"/>
    </row>
    <row r="151" spans="1:15" s="7" customForma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46"/>
      <c r="N151" s="46"/>
      <c r="O151" s="46"/>
    </row>
    <row r="152" spans="1:15" s="7" customForma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46"/>
      <c r="N152" s="46"/>
      <c r="O152" s="46"/>
    </row>
    <row r="153" spans="1:15" s="7" customForma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46"/>
      <c r="N153" s="46"/>
      <c r="O153" s="46"/>
    </row>
    <row r="154" spans="1:15" s="7" customForma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46"/>
      <c r="N154" s="46"/>
      <c r="O154" s="46"/>
    </row>
    <row r="155" spans="1:15" s="7" customForma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46"/>
      <c r="N155" s="46"/>
      <c r="O155" s="46"/>
    </row>
    <row r="156" spans="1:15" s="7" customForma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46"/>
      <c r="N156" s="46"/>
      <c r="O156" s="46"/>
    </row>
    <row r="157" spans="1:15" s="7" customForma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46"/>
      <c r="N157" s="46"/>
      <c r="O157" s="46"/>
    </row>
    <row r="158" spans="1:15" s="7" customForma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46"/>
      <c r="N158" s="46"/>
      <c r="O158" s="46"/>
    </row>
    <row r="159" spans="1:15" s="7" customForma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46"/>
      <c r="N159" s="46"/>
      <c r="O159" s="46"/>
    </row>
    <row r="160" spans="1:15" s="7" customForma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46"/>
      <c r="N160" s="46"/>
      <c r="O160" s="46"/>
    </row>
    <row r="161" spans="1:15" s="7" customForma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46"/>
      <c r="N161" s="46"/>
      <c r="O161" s="46"/>
    </row>
    <row r="162" spans="1:15" s="7" customForma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46"/>
      <c r="N162" s="46"/>
      <c r="O162" s="46"/>
    </row>
    <row r="163" spans="1:15" s="7" customForma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46"/>
      <c r="N163" s="46"/>
      <c r="O163" s="46"/>
    </row>
    <row r="164" spans="1:15" s="7" customForma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46"/>
      <c r="N164" s="46"/>
      <c r="O164" s="46"/>
    </row>
    <row r="165" spans="1:15" s="7" customForma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46"/>
      <c r="N165" s="46"/>
      <c r="O165" s="46"/>
    </row>
  </sheetData>
  <sheetProtection password="CC8A" sheet="1" objects="1" scenarios="1"/>
  <dataConsolidate/>
  <mergeCells count="18">
    <mergeCell ref="A1:O1"/>
    <mergeCell ref="I2:O2"/>
    <mergeCell ref="I3:O3"/>
    <mergeCell ref="G8:H8"/>
    <mergeCell ref="J8:K8"/>
    <mergeCell ref="G2:H2"/>
    <mergeCell ref="G3:H3"/>
    <mergeCell ref="C2:F2"/>
    <mergeCell ref="C3:F3"/>
    <mergeCell ref="C4:F4"/>
    <mergeCell ref="G4:H4"/>
    <mergeCell ref="L4:O5"/>
    <mergeCell ref="L6:O7"/>
    <mergeCell ref="A5:K5"/>
    <mergeCell ref="A6:K6"/>
    <mergeCell ref="A7:K7"/>
    <mergeCell ref="I4:J4"/>
    <mergeCell ref="L8:O8"/>
  </mergeCells>
  <phoneticPr fontId="1" type="noConversion"/>
  <conditionalFormatting sqref="I10:I109">
    <cfRule type="containsText" dxfId="3" priority="3" operator="containsText" text="OK">
      <formula>NOT(ISERROR(SEARCH("OK",I10)))</formula>
    </cfRule>
  </conditionalFormatting>
  <conditionalFormatting sqref="L10:L109">
    <cfRule type="containsText" dxfId="2" priority="2" operator="containsText" text="OK">
      <formula>NOT(ISERROR(SEARCH("OK",L10)))</formula>
    </cfRule>
  </conditionalFormatting>
  <conditionalFormatting sqref="B10">
    <cfRule type="duplicateValues" dxfId="1" priority="15" stopIfTrue="1"/>
  </conditionalFormatting>
  <conditionalFormatting sqref="B11:B109">
    <cfRule type="duplicateValues" dxfId="0" priority="1" stopIfTrue="1"/>
  </conditionalFormatting>
  <dataValidations count="6">
    <dataValidation type="list" allowBlank="1" showInputMessage="1" showErrorMessage="1" sqref="G10:G109">
      <formula1>INDIRECT(F10)</formula1>
    </dataValidation>
    <dataValidation type="list" allowBlank="1" showInputMessage="1" showErrorMessage="1" sqref="J10:J109">
      <formula1>INDIRECT(F10)</formula1>
    </dataValidation>
    <dataValidation type="list" allowBlank="1" showInputMessage="1" showErrorMessage="1" sqref="F10:F109">
      <formula1>$R$10:$R$27</formula1>
    </dataValidation>
    <dataValidation type="textLength" operator="equal" allowBlank="1" showInputMessage="1" showErrorMessage="1" errorTitle="ATTENZIONE !!" error="INSERIRE IL CODICE TESSERA COMPLETO! ES: 3601234" sqref="B10:B109">
      <formula1>7</formula1>
    </dataValidation>
    <dataValidation type="textLength" operator="greaterThan" showInputMessage="1" showErrorMessage="1" errorTitle="ATTENZIONE" error="DATO OBBLIGATORIO!" sqref="C2:F4 I2:O3">
      <formula1>5</formula1>
    </dataValidation>
    <dataValidation type="whole" showInputMessage="1" showErrorMessage="1" errorTitle="Attenzione : " error="Anno di nascita errato!Inserire anno di 4 cifre" promptTitle="Anno di Nascita" prompt="Inserre solo l'anno di nascita con 4 cifre es. 1966" sqref="E10:E109">
      <formula1>1930</formula1>
      <formula2>2007</formula2>
    </dataValidation>
  </dataValidations>
  <printOptions gridLines="1"/>
  <pageMargins left="0.15748031496062992" right="0.19685039370078741" top="0.98425196850393704" bottom="0.70866141732283472" header="0.51181102362204722" footer="0.15748031496062992"/>
  <pageSetup paperSize="9" scale="75" firstPageNumber="0" orientation="landscape" horizontalDpi="300" verticalDpi="300" r:id="rId1"/>
  <headerFooter alignWithMargins="0">
    <oddFooter>&amp;C&amp;"Candara,Normale"&amp;12Il presente modulo dovrà essere compilato in tutti i suoi campi e reinviato alla Direzione Tecnica Nazionale all'indirizzo e-mail direzionetecnica@csi-net.it entro e non oltre il 23 agosto p.v.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CATEGORIE!$E$1:$E$18</xm:f>
          </x14:formula1>
          <xm:sqref>F10:F87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1" sqref="D1"/>
    </sheetView>
  </sheetViews>
  <sheetFormatPr defaultColWidth="8.85546875" defaultRowHeight="12.75"/>
  <cols>
    <col min="1" max="1" width="21.140625" customWidth="1"/>
    <col min="2" max="2" width="14.42578125" style="8" bestFit="1" customWidth="1"/>
    <col min="3" max="3" width="10.7109375" bestFit="1" customWidth="1"/>
    <col min="4" max="4" width="16.42578125" bestFit="1" customWidth="1"/>
    <col min="5" max="5" width="10" style="8" customWidth="1"/>
    <col min="6" max="6" width="8.42578125" style="8" customWidth="1"/>
    <col min="7" max="7" width="15.42578125" style="8" bestFit="1" customWidth="1"/>
    <col min="8" max="9" width="22" style="8" customWidth="1"/>
  </cols>
  <sheetData>
    <row r="1" spans="1:4">
      <c r="A1" t="s">
        <v>7</v>
      </c>
      <c r="B1" s="8">
        <v>1</v>
      </c>
      <c r="D1" t="s">
        <v>79</v>
      </c>
    </row>
    <row r="2" spans="1:4">
      <c r="A2" t="s">
        <v>8</v>
      </c>
      <c r="B2" s="8">
        <v>1</v>
      </c>
      <c r="D2" t="s">
        <v>34</v>
      </c>
    </row>
    <row r="3" spans="1:4">
      <c r="A3" t="s">
        <v>9</v>
      </c>
      <c r="B3" s="8">
        <v>1</v>
      </c>
      <c r="D3" t="s">
        <v>35</v>
      </c>
    </row>
    <row r="4" spans="1:4">
      <c r="A4" t="s">
        <v>10</v>
      </c>
      <c r="B4" s="8">
        <v>1</v>
      </c>
      <c r="D4" t="s">
        <v>36</v>
      </c>
    </row>
    <row r="5" spans="1:4">
      <c r="A5" t="s">
        <v>11</v>
      </c>
      <c r="B5" s="8">
        <v>1</v>
      </c>
      <c r="D5" t="s">
        <v>33</v>
      </c>
    </row>
    <row r="6" spans="1:4">
      <c r="A6" t="s">
        <v>12</v>
      </c>
      <c r="B6" s="8">
        <v>1</v>
      </c>
      <c r="D6" t="s">
        <v>37</v>
      </c>
    </row>
    <row r="7" spans="1:4">
      <c r="A7" t="s">
        <v>13</v>
      </c>
      <c r="B7" s="8">
        <v>2</v>
      </c>
      <c r="D7" t="s">
        <v>40</v>
      </c>
    </row>
    <row r="8" spans="1:4">
      <c r="A8" t="s">
        <v>14</v>
      </c>
      <c r="B8" s="8">
        <v>2</v>
      </c>
      <c r="D8" t="s">
        <v>41</v>
      </c>
    </row>
    <row r="9" spans="1:4">
      <c r="A9" t="s">
        <v>15</v>
      </c>
      <c r="B9" s="8">
        <v>2</v>
      </c>
      <c r="D9" t="s">
        <v>42</v>
      </c>
    </row>
    <row r="10" spans="1:4">
      <c r="A10" t="s">
        <v>16</v>
      </c>
      <c r="B10" s="8">
        <v>2</v>
      </c>
      <c r="D10" t="s">
        <v>43</v>
      </c>
    </row>
    <row r="11" spans="1:4">
      <c r="A11" t="s">
        <v>17</v>
      </c>
      <c r="B11" s="8">
        <v>2</v>
      </c>
      <c r="D11" t="s">
        <v>44</v>
      </c>
    </row>
    <row r="12" spans="1:4">
      <c r="A12" t="s">
        <v>18</v>
      </c>
      <c r="B12" s="8">
        <v>2</v>
      </c>
      <c r="D12" t="s">
        <v>45</v>
      </c>
    </row>
    <row r="13" spans="1:4">
      <c r="A13" t="s">
        <v>19</v>
      </c>
      <c r="B13" s="8">
        <v>2</v>
      </c>
      <c r="D13" t="s">
        <v>46</v>
      </c>
    </row>
    <row r="14" spans="1:4">
      <c r="A14" t="s">
        <v>20</v>
      </c>
      <c r="B14" s="8">
        <v>2</v>
      </c>
    </row>
    <row r="15" spans="1:4">
      <c r="A15" t="s">
        <v>21</v>
      </c>
      <c r="B15" s="8">
        <v>2</v>
      </c>
    </row>
    <row r="16" spans="1:4">
      <c r="A16" t="s">
        <v>22</v>
      </c>
      <c r="B16" s="8">
        <v>2</v>
      </c>
    </row>
    <row r="17" spans="1:2">
      <c r="A17" t="s">
        <v>23</v>
      </c>
      <c r="B17" s="8">
        <v>2</v>
      </c>
    </row>
    <row r="18" spans="1:2">
      <c r="A18" t="s">
        <v>24</v>
      </c>
      <c r="B18" s="8">
        <v>2</v>
      </c>
    </row>
  </sheetData>
  <sheetProtection password="CC8A" sheet="1" objects="1" scenarios="1"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selection activeCell="F19" sqref="F19"/>
    </sheetView>
  </sheetViews>
  <sheetFormatPr defaultRowHeight="12.75"/>
  <cols>
    <col min="1" max="1" width="16.5703125" bestFit="1" customWidth="1"/>
    <col min="2" max="2" width="3.7109375" bestFit="1" customWidth="1"/>
    <col min="7" max="7" width="10.85546875" customWidth="1"/>
  </cols>
  <sheetData>
    <row r="1" spans="1:23">
      <c r="A1" s="25" t="s">
        <v>90</v>
      </c>
      <c r="B1" s="25" t="s">
        <v>38</v>
      </c>
      <c r="E1" t="s">
        <v>7</v>
      </c>
      <c r="F1" t="s">
        <v>8</v>
      </c>
      <c r="G1" t="s">
        <v>7</v>
      </c>
      <c r="H1" t="s">
        <v>9</v>
      </c>
      <c r="I1" t="s">
        <v>10</v>
      </c>
      <c r="J1" t="s">
        <v>12</v>
      </c>
      <c r="K1" t="s">
        <v>11</v>
      </c>
      <c r="L1" t="s">
        <v>13</v>
      </c>
      <c r="M1" t="s">
        <v>14</v>
      </c>
      <c r="N1" t="s">
        <v>16</v>
      </c>
      <c r="O1" t="s">
        <v>15</v>
      </c>
      <c r="P1" t="s">
        <v>18</v>
      </c>
      <c r="Q1" t="s">
        <v>17</v>
      </c>
      <c r="R1" t="s">
        <v>21</v>
      </c>
      <c r="S1" t="s">
        <v>19</v>
      </c>
      <c r="T1" t="s">
        <v>22</v>
      </c>
      <c r="U1" t="s">
        <v>20</v>
      </c>
      <c r="V1" t="s">
        <v>23</v>
      </c>
      <c r="W1" t="s">
        <v>24</v>
      </c>
    </row>
    <row r="2" spans="1:23">
      <c r="A2" s="25" t="s">
        <v>91</v>
      </c>
      <c r="B2" s="25" t="s">
        <v>38</v>
      </c>
      <c r="E2" t="s">
        <v>8</v>
      </c>
      <c r="F2" s="8">
        <v>600</v>
      </c>
      <c r="G2" s="8">
        <v>600</v>
      </c>
      <c r="H2" s="8" t="s">
        <v>81</v>
      </c>
      <c r="I2" s="8" t="s">
        <v>81</v>
      </c>
      <c r="J2" s="8">
        <v>80</v>
      </c>
      <c r="K2" s="8">
        <v>80</v>
      </c>
      <c r="L2" s="8">
        <v>100</v>
      </c>
      <c r="M2" s="8">
        <v>100</v>
      </c>
      <c r="N2" s="8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8">
        <v>100</v>
      </c>
      <c r="V2" s="8">
        <v>100</v>
      </c>
      <c r="W2" s="8">
        <v>100</v>
      </c>
    </row>
    <row r="3" spans="1:23">
      <c r="A3" s="25" t="s">
        <v>77</v>
      </c>
      <c r="B3" s="25" t="s">
        <v>38</v>
      </c>
      <c r="E3" t="s">
        <v>9</v>
      </c>
      <c r="F3" s="8" t="s">
        <v>46</v>
      </c>
      <c r="G3" s="8" t="s">
        <v>46</v>
      </c>
      <c r="H3" s="8" t="s">
        <v>40</v>
      </c>
      <c r="I3" s="8" t="s">
        <v>40</v>
      </c>
      <c r="J3" s="8" t="s">
        <v>40</v>
      </c>
      <c r="K3" s="8" t="s">
        <v>40</v>
      </c>
      <c r="L3" s="8">
        <v>3000</v>
      </c>
      <c r="M3" s="8">
        <v>400</v>
      </c>
      <c r="N3" s="8">
        <v>400</v>
      </c>
      <c r="O3" s="8" t="s">
        <v>41</v>
      </c>
      <c r="P3" s="8">
        <v>400</v>
      </c>
      <c r="Q3" s="8" t="s">
        <v>41</v>
      </c>
      <c r="R3" s="8">
        <v>400</v>
      </c>
      <c r="S3" s="8" t="s">
        <v>42</v>
      </c>
      <c r="T3" s="8">
        <v>400</v>
      </c>
      <c r="U3" s="8" t="s">
        <v>42</v>
      </c>
      <c r="V3" s="8">
        <v>3000</v>
      </c>
      <c r="W3" s="8" t="s">
        <v>42</v>
      </c>
    </row>
    <row r="4" spans="1:23">
      <c r="A4" s="25" t="s">
        <v>78</v>
      </c>
      <c r="B4" s="25" t="s">
        <v>38</v>
      </c>
      <c r="E4" t="s">
        <v>10</v>
      </c>
      <c r="F4" s="8"/>
      <c r="G4" s="8"/>
      <c r="H4" s="8" t="s">
        <v>41</v>
      </c>
      <c r="I4" s="8" t="s">
        <v>42</v>
      </c>
      <c r="J4" s="8" t="s">
        <v>41</v>
      </c>
      <c r="K4" s="8" t="s">
        <v>42</v>
      </c>
      <c r="L4" s="8" t="s">
        <v>43</v>
      </c>
      <c r="M4" s="8">
        <v>3000</v>
      </c>
      <c r="N4" s="8">
        <v>3000</v>
      </c>
      <c r="O4" s="8" t="s">
        <v>44</v>
      </c>
      <c r="P4" s="8">
        <v>3000</v>
      </c>
      <c r="Q4" s="8" t="s">
        <v>82</v>
      </c>
      <c r="R4" s="8">
        <v>3000</v>
      </c>
      <c r="S4" s="8" t="s">
        <v>44</v>
      </c>
      <c r="T4" s="8">
        <v>3000</v>
      </c>
      <c r="U4" s="8" t="s">
        <v>44</v>
      </c>
      <c r="V4" s="8" t="s">
        <v>45</v>
      </c>
      <c r="W4" s="8" t="s">
        <v>44</v>
      </c>
    </row>
    <row r="5" spans="1:23">
      <c r="A5" s="25" t="s">
        <v>120</v>
      </c>
      <c r="B5" s="25" t="s">
        <v>38</v>
      </c>
      <c r="E5" t="s">
        <v>11</v>
      </c>
      <c r="F5" s="8"/>
      <c r="G5" s="8"/>
      <c r="H5" s="8" t="s">
        <v>45</v>
      </c>
      <c r="I5" s="8"/>
      <c r="J5" s="8" t="s">
        <v>44</v>
      </c>
      <c r="K5" s="8" t="s">
        <v>45</v>
      </c>
      <c r="L5" s="8" t="s">
        <v>44</v>
      </c>
      <c r="M5" s="8" t="s">
        <v>43</v>
      </c>
      <c r="N5" s="8" t="s">
        <v>45</v>
      </c>
      <c r="O5" s="8"/>
      <c r="P5" s="8" t="s">
        <v>45</v>
      </c>
      <c r="Q5" s="8"/>
      <c r="R5" s="8" t="s">
        <v>45</v>
      </c>
      <c r="S5" s="8"/>
      <c r="T5" s="8" t="s">
        <v>45</v>
      </c>
      <c r="U5" s="8"/>
      <c r="V5" s="8"/>
      <c r="W5" s="8"/>
    </row>
    <row r="6" spans="1:23">
      <c r="A6" s="25" t="s">
        <v>47</v>
      </c>
      <c r="B6" s="25" t="s">
        <v>38</v>
      </c>
      <c r="E6" t="s">
        <v>12</v>
      </c>
      <c r="F6" s="8"/>
      <c r="G6" s="8"/>
      <c r="H6" s="8"/>
      <c r="I6" s="8"/>
      <c r="J6" s="8"/>
      <c r="K6" s="8"/>
      <c r="L6" s="8"/>
      <c r="M6" s="8" t="s">
        <v>45</v>
      </c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>
      <c r="A7" s="25" t="s">
        <v>48</v>
      </c>
      <c r="B7" s="25" t="s">
        <v>38</v>
      </c>
      <c r="E7" t="s">
        <v>13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>
      <c r="A8" s="25" t="s">
        <v>49</v>
      </c>
      <c r="B8" s="25" t="s">
        <v>38</v>
      </c>
      <c r="E8" t="s">
        <v>14</v>
      </c>
    </row>
    <row r="9" spans="1:23">
      <c r="A9" s="25" t="s">
        <v>121</v>
      </c>
      <c r="B9" s="25" t="s">
        <v>38</v>
      </c>
      <c r="E9" t="s">
        <v>15</v>
      </c>
    </row>
    <row r="10" spans="1:23">
      <c r="A10" s="25" t="s">
        <v>50</v>
      </c>
      <c r="B10" s="25" t="s">
        <v>38</v>
      </c>
      <c r="E10" t="s">
        <v>16</v>
      </c>
    </row>
    <row r="11" spans="1:23">
      <c r="A11" s="25" t="s">
        <v>51</v>
      </c>
      <c r="B11" s="25" t="s">
        <v>38</v>
      </c>
      <c r="E11" t="s">
        <v>17</v>
      </c>
    </row>
    <row r="12" spans="1:23">
      <c r="A12" s="39" t="s">
        <v>92</v>
      </c>
      <c r="B12" s="25" t="s">
        <v>38</v>
      </c>
      <c r="E12" t="s">
        <v>18</v>
      </c>
    </row>
    <row r="13" spans="1:23">
      <c r="A13" s="39" t="s">
        <v>52</v>
      </c>
      <c r="B13" s="25" t="s">
        <v>38</v>
      </c>
      <c r="E13" t="s">
        <v>19</v>
      </c>
    </row>
    <row r="14" spans="1:23">
      <c r="A14" s="39" t="s">
        <v>53</v>
      </c>
      <c r="B14" s="25" t="s">
        <v>38</v>
      </c>
      <c r="E14" t="s">
        <v>20</v>
      </c>
    </row>
    <row r="15" spans="1:23">
      <c r="A15" s="39" t="s">
        <v>54</v>
      </c>
      <c r="B15" s="25" t="s">
        <v>38</v>
      </c>
      <c r="E15" t="s">
        <v>21</v>
      </c>
    </row>
    <row r="16" spans="1:23">
      <c r="A16" s="25" t="s">
        <v>93</v>
      </c>
      <c r="B16" s="25" t="s">
        <v>38</v>
      </c>
      <c r="E16" t="s">
        <v>22</v>
      </c>
    </row>
    <row r="17" spans="1:5">
      <c r="A17" s="25" t="s">
        <v>55</v>
      </c>
      <c r="B17" s="25" t="s">
        <v>38</v>
      </c>
      <c r="E17" t="s">
        <v>23</v>
      </c>
    </row>
    <row r="18" spans="1:5">
      <c r="A18" s="25" t="s">
        <v>56</v>
      </c>
      <c r="B18" s="25" t="s">
        <v>38</v>
      </c>
      <c r="E18" t="s">
        <v>24</v>
      </c>
    </row>
    <row r="19" spans="1:5">
      <c r="A19" s="26" t="s">
        <v>57</v>
      </c>
      <c r="B19" s="25" t="s">
        <v>38</v>
      </c>
    </row>
    <row r="20" spans="1:5">
      <c r="A20" s="26" t="s">
        <v>94</v>
      </c>
      <c r="B20" s="25" t="s">
        <v>38</v>
      </c>
    </row>
    <row r="21" spans="1:5">
      <c r="A21" s="26" t="s">
        <v>95</v>
      </c>
      <c r="B21" s="25" t="s">
        <v>38</v>
      </c>
    </row>
    <row r="22" spans="1:5">
      <c r="A22" s="26" t="s">
        <v>58</v>
      </c>
      <c r="B22" s="25" t="s">
        <v>38</v>
      </c>
    </row>
    <row r="23" spans="1:5">
      <c r="A23" s="26" t="s">
        <v>59</v>
      </c>
      <c r="B23" s="25" t="s">
        <v>38</v>
      </c>
    </row>
    <row r="24" spans="1:5">
      <c r="A24" s="26" t="s">
        <v>96</v>
      </c>
      <c r="B24" s="25" t="s">
        <v>38</v>
      </c>
    </row>
    <row r="25" spans="1:5">
      <c r="A25" s="26" t="s">
        <v>97</v>
      </c>
      <c r="B25" s="25" t="s">
        <v>38</v>
      </c>
    </row>
    <row r="26" spans="1:5">
      <c r="A26" s="26" t="s">
        <v>98</v>
      </c>
      <c r="B26" s="25" t="s">
        <v>38</v>
      </c>
    </row>
    <row r="27" spans="1:5">
      <c r="A27" s="26" t="s">
        <v>60</v>
      </c>
      <c r="B27" s="25" t="s">
        <v>38</v>
      </c>
    </row>
    <row r="28" spans="1:5">
      <c r="A28" s="26" t="s">
        <v>61</v>
      </c>
      <c r="B28" s="25" t="s">
        <v>38</v>
      </c>
    </row>
    <row r="29" spans="1:5">
      <c r="A29" s="40" t="s">
        <v>99</v>
      </c>
      <c r="B29" s="25" t="s">
        <v>38</v>
      </c>
    </row>
    <row r="30" spans="1:5">
      <c r="A30" s="40" t="s">
        <v>62</v>
      </c>
      <c r="B30" s="25" t="s">
        <v>38</v>
      </c>
    </row>
    <row r="31" spans="1:5">
      <c r="A31" s="40" t="s">
        <v>63</v>
      </c>
      <c r="B31" s="25" t="s">
        <v>38</v>
      </c>
    </row>
    <row r="32" spans="1:5">
      <c r="A32" s="26" t="s">
        <v>100</v>
      </c>
      <c r="B32" s="25" t="s">
        <v>38</v>
      </c>
    </row>
    <row r="33" spans="1:2">
      <c r="A33" s="26" t="s">
        <v>101</v>
      </c>
      <c r="B33" s="25" t="s">
        <v>38</v>
      </c>
    </row>
    <row r="34" spans="1:2">
      <c r="A34" s="26" t="s">
        <v>102</v>
      </c>
      <c r="B34" s="25" t="s">
        <v>38</v>
      </c>
    </row>
    <row r="35" spans="1:2">
      <c r="A35" s="26" t="s">
        <v>64</v>
      </c>
      <c r="B35" s="25" t="s">
        <v>38</v>
      </c>
    </row>
    <row r="36" spans="1:2">
      <c r="A36" s="26" t="s">
        <v>89</v>
      </c>
      <c r="B36" s="25" t="s">
        <v>38</v>
      </c>
    </row>
    <row r="37" spans="1:2">
      <c r="A37" s="26" t="s">
        <v>65</v>
      </c>
      <c r="B37" s="25" t="s">
        <v>38</v>
      </c>
    </row>
    <row r="38" spans="1:2">
      <c r="A38" s="26" t="s">
        <v>66</v>
      </c>
      <c r="B38" s="25" t="s">
        <v>38</v>
      </c>
    </row>
    <row r="39" spans="1:2">
      <c r="A39" s="26" t="s">
        <v>103</v>
      </c>
      <c r="B39" s="25" t="s">
        <v>38</v>
      </c>
    </row>
    <row r="40" spans="1:2">
      <c r="A40" s="26" t="s">
        <v>104</v>
      </c>
      <c r="B40" s="25" t="s">
        <v>38</v>
      </c>
    </row>
    <row r="41" spans="1:2">
      <c r="A41" s="26" t="s">
        <v>105</v>
      </c>
      <c r="B41" s="25" t="s">
        <v>38</v>
      </c>
    </row>
    <row r="42" spans="1:2">
      <c r="A42" s="26" t="s">
        <v>67</v>
      </c>
      <c r="B42" s="25" t="s">
        <v>38</v>
      </c>
    </row>
    <row r="43" spans="1:2">
      <c r="A43" s="26" t="s">
        <v>106</v>
      </c>
      <c r="B43" s="25" t="s">
        <v>38</v>
      </c>
    </row>
    <row r="44" spans="1:2">
      <c r="A44" s="26" t="s">
        <v>68</v>
      </c>
      <c r="B44" s="25" t="s">
        <v>38</v>
      </c>
    </row>
    <row r="45" spans="1:2">
      <c r="A45" s="26" t="s">
        <v>69</v>
      </c>
      <c r="B45" s="25" t="s">
        <v>38</v>
      </c>
    </row>
    <row r="46" spans="1:2">
      <c r="A46" s="26" t="s">
        <v>107</v>
      </c>
      <c r="B46" s="25" t="s">
        <v>38</v>
      </c>
    </row>
    <row r="47" spans="1:2">
      <c r="A47" s="26" t="s">
        <v>108</v>
      </c>
      <c r="B47" s="25" t="s">
        <v>38</v>
      </c>
    </row>
    <row r="48" spans="1:2">
      <c r="A48" s="26" t="s">
        <v>109</v>
      </c>
      <c r="B48" s="25" t="s">
        <v>38</v>
      </c>
    </row>
    <row r="49" spans="1:2">
      <c r="A49" s="26" t="s">
        <v>70</v>
      </c>
      <c r="B49" s="25" t="s">
        <v>38</v>
      </c>
    </row>
    <row r="50" spans="1:2">
      <c r="A50" s="26" t="s">
        <v>110</v>
      </c>
      <c r="B50" s="25" t="s">
        <v>38</v>
      </c>
    </row>
    <row r="51" spans="1:2">
      <c r="A51" s="26" t="s">
        <v>71</v>
      </c>
      <c r="B51" s="25" t="s">
        <v>38</v>
      </c>
    </row>
    <row r="52" spans="1:2">
      <c r="A52" s="26" t="s">
        <v>72</v>
      </c>
      <c r="B52" s="25" t="s">
        <v>38</v>
      </c>
    </row>
    <row r="53" spans="1:2">
      <c r="A53" s="26" t="s">
        <v>111</v>
      </c>
      <c r="B53" s="25" t="s">
        <v>38</v>
      </c>
    </row>
    <row r="54" spans="1:2">
      <c r="A54" s="26" t="s">
        <v>112</v>
      </c>
      <c r="B54" s="25" t="s">
        <v>38</v>
      </c>
    </row>
    <row r="55" spans="1:2">
      <c r="A55" s="26" t="s">
        <v>113</v>
      </c>
      <c r="B55" s="25" t="s">
        <v>38</v>
      </c>
    </row>
    <row r="56" spans="1:2">
      <c r="A56" s="26" t="s">
        <v>73</v>
      </c>
      <c r="B56" s="25" t="s">
        <v>38</v>
      </c>
    </row>
    <row r="57" spans="1:2">
      <c r="A57" s="26" t="s">
        <v>114</v>
      </c>
      <c r="B57" s="25" t="s">
        <v>38</v>
      </c>
    </row>
    <row r="58" spans="1:2">
      <c r="A58" s="26" t="s">
        <v>74</v>
      </c>
      <c r="B58" s="25" t="s">
        <v>38</v>
      </c>
    </row>
    <row r="59" spans="1:2">
      <c r="A59" s="26" t="s">
        <v>75</v>
      </c>
      <c r="B59" s="25" t="s">
        <v>38</v>
      </c>
    </row>
    <row r="60" spans="1:2">
      <c r="A60" s="26" t="s">
        <v>116</v>
      </c>
      <c r="B60" s="25" t="s">
        <v>38</v>
      </c>
    </row>
    <row r="61" spans="1:2">
      <c r="A61" s="26" t="s">
        <v>115</v>
      </c>
      <c r="B61" s="25" t="s">
        <v>38</v>
      </c>
    </row>
    <row r="62" spans="1:2">
      <c r="A62" s="26" t="s">
        <v>76</v>
      </c>
      <c r="B62" s="25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20</vt:i4>
      </vt:variant>
    </vt:vector>
  </HeadingPairs>
  <TitlesOfParts>
    <vt:vector size="23" baseType="lpstr">
      <vt:lpstr>MODULO ISCRIZIONE</vt:lpstr>
      <vt:lpstr>GARE</vt:lpstr>
      <vt:lpstr>CATEGORIE</vt:lpstr>
      <vt:lpstr>AF</vt:lpstr>
      <vt:lpstr>AM</vt:lpstr>
      <vt:lpstr>AmAF</vt:lpstr>
      <vt:lpstr>AmAM</vt:lpstr>
      <vt:lpstr>AmBF</vt:lpstr>
      <vt:lpstr>AmBM</vt:lpstr>
      <vt:lpstr>Cate</vt:lpstr>
      <vt:lpstr>CF</vt:lpstr>
      <vt:lpstr>CM</vt:lpstr>
      <vt:lpstr>EF</vt:lpstr>
      <vt:lpstr>EM</vt:lpstr>
      <vt:lpstr>Gare</vt:lpstr>
      <vt:lpstr>JF</vt:lpstr>
      <vt:lpstr>JM</vt:lpstr>
      <vt:lpstr>RF</vt:lpstr>
      <vt:lpstr>RM</vt:lpstr>
      <vt:lpstr>SF</vt:lpstr>
      <vt:lpstr>SM</vt:lpstr>
      <vt:lpstr>VF</vt:lpstr>
      <vt:lpstr>VM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Luigi</cp:lastModifiedBy>
  <cp:lastPrinted>2010-07-29T15:29:15Z</cp:lastPrinted>
  <dcterms:created xsi:type="dcterms:W3CDTF">2010-07-21T16:17:00Z</dcterms:created>
  <dcterms:modified xsi:type="dcterms:W3CDTF">2017-05-15T07:04:12Z</dcterms:modified>
</cp:coreProperties>
</file>